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70c592fc8a29f94/Documents/GCOW HOA/PL Financials/"/>
    </mc:Choice>
  </mc:AlternateContent>
  <xr:revisionPtr revIDLastSave="0" documentId="14_{E2117BF3-61CB-4BC9-AC4C-A26EAEC90A7B}" xr6:coauthVersionLast="47" xr6:coauthVersionMax="47" xr10:uidLastSave="{00000000-0000-0000-0000-000000000000}"/>
  <bookViews>
    <workbookView xWindow="8603" yWindow="503" windowWidth="9179" windowHeight="12457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1" l="1"/>
  <c r="K78" i="1"/>
  <c r="J57" i="1"/>
  <c r="K83" i="1"/>
  <c r="K42" i="1"/>
  <c r="K36" i="1"/>
  <c r="I87" i="1"/>
  <c r="I83" i="1"/>
  <c r="I78" i="1"/>
  <c r="I57" i="1"/>
  <c r="I42" i="1"/>
  <c r="I36" i="1"/>
  <c r="I17" i="1"/>
  <c r="G83" i="1"/>
  <c r="G78" i="1"/>
  <c r="G57" i="1"/>
  <c r="G42" i="1"/>
  <c r="G36" i="1"/>
  <c r="G17" i="1"/>
  <c r="D87" i="1"/>
  <c r="D83" i="1"/>
  <c r="D78" i="1"/>
  <c r="D57" i="1"/>
  <c r="D42" i="1"/>
  <c r="D36" i="1"/>
  <c r="D17" i="1"/>
  <c r="F87" i="1"/>
  <c r="F83" i="1"/>
  <c r="F78" i="1"/>
  <c r="F57" i="1"/>
  <c r="F42" i="1"/>
  <c r="F36" i="1"/>
  <c r="F17" i="1"/>
  <c r="C17" i="1"/>
  <c r="C83" i="1"/>
  <c r="F89" i="1" l="1"/>
  <c r="I89" i="1"/>
  <c r="D89" i="1"/>
  <c r="C87" i="1"/>
  <c r="C42" i="1"/>
  <c r="C36" i="1"/>
  <c r="C78" i="1"/>
  <c r="C57" i="1"/>
  <c r="C89" i="1" l="1"/>
</calcChain>
</file>

<file path=xl/sharedStrings.xml><?xml version="1.0" encoding="utf-8"?>
<sst xmlns="http://schemas.openxmlformats.org/spreadsheetml/2006/main" count="106" uniqueCount="92">
  <si>
    <t>Late Fees</t>
  </si>
  <si>
    <t>Lien / Lien Release Fees</t>
  </si>
  <si>
    <t>Legal Fees</t>
  </si>
  <si>
    <t xml:space="preserve">Trustee Ltr Service Fee </t>
  </si>
  <si>
    <t>A/R Collections</t>
  </si>
  <si>
    <t>Lien/Release Fees</t>
  </si>
  <si>
    <t>Pool Furniture/Fixtures</t>
  </si>
  <si>
    <t>Pool Supplies</t>
  </si>
  <si>
    <t>Pool Chlorinator</t>
  </si>
  <si>
    <t>Pool Parking Lot</t>
  </si>
  <si>
    <t>TOTAL POOL</t>
  </si>
  <si>
    <t>Pool Card</t>
  </si>
  <si>
    <t>Homeowners Refund</t>
  </si>
  <si>
    <t>Annual Pool Permit</t>
  </si>
  <si>
    <t>Chemicals</t>
  </si>
  <si>
    <t>Cuivre River Annual Rebate</t>
  </si>
  <si>
    <t>Christmas</t>
  </si>
  <si>
    <t>Benches (7)</t>
  </si>
  <si>
    <t>Pool Grounds</t>
  </si>
  <si>
    <t>Signs</t>
  </si>
  <si>
    <t>Copies/Prntng/Ink</t>
  </si>
  <si>
    <t xml:space="preserve">Bank Fees </t>
  </si>
  <si>
    <t>Zoom Conf Call Software</t>
  </si>
  <si>
    <t>Mowing/Lawn Maintance</t>
  </si>
  <si>
    <t>Trees/Shrubs/Beds</t>
  </si>
  <si>
    <t>Irrigation Start up/Repairs</t>
  </si>
  <si>
    <t>Irrigation Water 29-38362</t>
  </si>
  <si>
    <t>Beds (monument)</t>
  </si>
  <si>
    <t>Monument (maintenance)</t>
  </si>
  <si>
    <t>Irrigation Start/Stop</t>
  </si>
  <si>
    <t>Refunds and adjustments</t>
  </si>
  <si>
    <t>Common Grounds clean up</t>
  </si>
  <si>
    <t>Tranfer funds in</t>
  </si>
  <si>
    <t xml:space="preserve">Assessments </t>
  </si>
  <si>
    <t xml:space="preserve">Pool Rental </t>
  </si>
  <si>
    <t xml:space="preserve">Taxes </t>
  </si>
  <si>
    <t xml:space="preserve">Postage </t>
  </si>
  <si>
    <t xml:space="preserve">Office Supplies </t>
  </si>
  <si>
    <t xml:space="preserve">Annual Report </t>
  </si>
  <si>
    <t xml:space="preserve">Legal </t>
  </si>
  <si>
    <t xml:space="preserve">Misc Admin </t>
  </si>
  <si>
    <t xml:space="preserve">Elections </t>
  </si>
  <si>
    <t xml:space="preserve">Quickbooks </t>
  </si>
  <si>
    <t>Website HOA Express</t>
  </si>
  <si>
    <t xml:space="preserve">Ntl Night Out </t>
  </si>
  <si>
    <t xml:space="preserve">Walking Trail </t>
  </si>
  <si>
    <t xml:space="preserve">Retention Pond </t>
  </si>
  <si>
    <t>Fence (Golf Club Dr)</t>
  </si>
  <si>
    <t>Water  29-46690</t>
  </si>
  <si>
    <t>Electricity Pool</t>
  </si>
  <si>
    <t xml:space="preserve">Trash Removal </t>
  </si>
  <si>
    <t>Cabana / Fac. Mainte</t>
  </si>
  <si>
    <t xml:space="preserve">Pool Telephone </t>
  </si>
  <si>
    <t xml:space="preserve">Pool Repair </t>
  </si>
  <si>
    <t xml:space="preserve">Master Policies </t>
  </si>
  <si>
    <t xml:space="preserve">Workers Comp Ins </t>
  </si>
  <si>
    <r>
      <rPr>
        <b/>
        <sz val="11"/>
        <rFont val="Calibri"/>
        <family val="2"/>
      </rPr>
      <t xml:space="preserve">Acct </t>
    </r>
  </si>
  <si>
    <r>
      <rPr>
        <b/>
        <sz val="11"/>
        <rFont val="Calibri"/>
        <family val="2"/>
      </rPr>
      <t xml:space="preserve">Account Title </t>
    </r>
  </si>
  <si>
    <r>
      <rPr>
        <b/>
        <sz val="11"/>
        <rFont val="Calibri"/>
        <family val="2"/>
      </rPr>
      <t xml:space="preserve">INCOME </t>
    </r>
  </si>
  <si>
    <r>
      <rPr>
        <b/>
        <sz val="11"/>
        <rFont val="Calibri"/>
        <family val="2"/>
      </rPr>
      <t xml:space="preserve">Total Revenue </t>
    </r>
  </si>
  <si>
    <r>
      <rPr>
        <b/>
        <sz val="11"/>
        <rFont val="Calibri"/>
        <family val="2"/>
      </rPr>
      <t xml:space="preserve">EXPENSES </t>
    </r>
  </si>
  <si>
    <r>
      <rPr>
        <b/>
        <sz val="11"/>
        <rFont val="Calibri"/>
        <family val="2"/>
      </rPr>
      <t xml:space="preserve">ADMINISTRATIVE </t>
    </r>
  </si>
  <si>
    <r>
      <rPr>
        <b/>
        <sz val="11"/>
        <rFont val="Calibri"/>
        <family val="2"/>
      </rPr>
      <t xml:space="preserve">TOTAL ADMIN </t>
    </r>
  </si>
  <si>
    <r>
      <rPr>
        <b/>
        <sz val="11"/>
        <rFont val="Calibri"/>
        <family val="2"/>
      </rPr>
      <t xml:space="preserve">SOCIAL </t>
    </r>
  </si>
  <si>
    <r>
      <rPr>
        <b/>
        <sz val="11"/>
        <rFont val="Calibri"/>
        <family val="2"/>
      </rPr>
      <t xml:space="preserve">TOTAL SOCIAL </t>
    </r>
  </si>
  <si>
    <r>
      <rPr>
        <b/>
        <sz val="11"/>
        <rFont val="Calibri"/>
        <family val="2"/>
      </rPr>
      <t xml:space="preserve">GROUNDS </t>
    </r>
  </si>
  <si>
    <r>
      <rPr>
        <b/>
        <sz val="11"/>
        <rFont val="Calibri"/>
        <family val="2"/>
      </rPr>
      <t xml:space="preserve">TOTAL GROUNDS </t>
    </r>
  </si>
  <si>
    <r>
      <rPr>
        <b/>
        <sz val="11"/>
        <rFont val="Calibri"/>
        <family val="2"/>
      </rPr>
      <t xml:space="preserve">POOL </t>
    </r>
  </si>
  <si>
    <r>
      <rPr>
        <b/>
        <sz val="11"/>
        <rFont val="Calibri"/>
        <family val="2"/>
      </rPr>
      <t xml:space="preserve">INSURANCE </t>
    </r>
  </si>
  <si>
    <r>
      <rPr>
        <b/>
        <sz val="11"/>
        <rFont val="Calibri"/>
        <family val="2"/>
      </rPr>
      <t xml:space="preserve">TOTAL INS </t>
    </r>
  </si>
  <si>
    <r>
      <rPr>
        <b/>
        <sz val="11"/>
        <rFont val="Calibri"/>
        <family val="2"/>
      </rPr>
      <t xml:space="preserve">TOTAL EXPENSES </t>
    </r>
  </si>
  <si>
    <t>2022 Budget</t>
  </si>
  <si>
    <t>Other events</t>
  </si>
  <si>
    <t>Electricity monument &amp; Sprinkler</t>
  </si>
  <si>
    <t>Pool Entry/Security (Cameras)</t>
  </si>
  <si>
    <t xml:space="preserve">Pool Contract </t>
  </si>
  <si>
    <t>2022 Actual</t>
  </si>
  <si>
    <t>Unplanned Expense</t>
  </si>
  <si>
    <t>2024 Budget</t>
  </si>
  <si>
    <t>2024 Actual</t>
  </si>
  <si>
    <t>2025 Proposed Budget</t>
  </si>
  <si>
    <t xml:space="preserve"> </t>
  </si>
  <si>
    <t>2025 Proposed</t>
  </si>
  <si>
    <t>2024 Budgets</t>
  </si>
  <si>
    <t>Reserve  Fund</t>
  </si>
  <si>
    <t>2026 Proposed Budget</t>
  </si>
  <si>
    <t>Meeting Venue/signs</t>
  </si>
  <si>
    <t>2026 totals</t>
  </si>
  <si>
    <t>2025 as of Dec 2025</t>
  </si>
  <si>
    <t>Miscellaneous 2025 Spec Assmt</t>
  </si>
  <si>
    <t>Misc Income</t>
  </si>
  <si>
    <t xml:space="preserve">GCOW 2026  BUDGET WORKSHEET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</si>
</sst>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</font>
    <font>
      <b/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F8A4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2" fillId="0" borderId="1"/>
    <xf numFmtId="43" fontId="2" fillId="0" borderId="1" applyFont="0" applyFill="0" applyBorder="0" applyAlignment="0" applyProtection="0"/>
    <xf numFmtId="44" fontId="2" fillId="0" borderId="1" applyFont="0" applyFill="0" applyBorder="0" applyAlignment="0" applyProtection="0"/>
  </cellStyleXfs>
  <cellXfs count="128">
    <xf numFmtId="0" fontId="0" fillId="0" borderId="0" xfId="0"/>
    <xf numFmtId="0" fontId="7" fillId="0" borderId="5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9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3" fontId="9" fillId="2" borderId="5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0" xfId="0" applyNumberFormat="1" applyFont="1" applyAlignment="1">
      <alignment horizontal="right" vertical="center"/>
    </xf>
    <xf numFmtId="43" fontId="10" fillId="2" borderId="5" xfId="0" applyNumberFormat="1" applyFont="1" applyFill="1" applyBorder="1" applyAlignment="1">
      <alignment horizontal="right" vertical="center" wrapText="1"/>
    </xf>
    <xf numFmtId="43" fontId="8" fillId="2" borderId="5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43" fontId="6" fillId="2" borderId="2" xfId="0" applyNumberFormat="1" applyFont="1" applyFill="1" applyBorder="1" applyAlignment="1">
      <alignment horizontal="right" vertical="center" wrapText="1"/>
    </xf>
    <xf numFmtId="43" fontId="9" fillId="2" borderId="10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43" fontId="10" fillId="3" borderId="5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9" fillId="3" borderId="5" xfId="0" applyNumberFormat="1" applyFont="1" applyFill="1" applyBorder="1" applyAlignment="1">
      <alignment horizontal="right" vertical="center" wrapText="1"/>
    </xf>
    <xf numFmtId="14" fontId="8" fillId="3" borderId="2" xfId="0" applyNumberFormat="1" applyFont="1" applyFill="1" applyBorder="1" applyAlignment="1">
      <alignment horizontal="left" vertical="center" wrapText="1"/>
    </xf>
    <xf numFmtId="44" fontId="8" fillId="3" borderId="2" xfId="1" applyFont="1" applyFill="1" applyBorder="1" applyAlignment="1">
      <alignment horizontal="right" vertical="center" wrapText="1"/>
    </xf>
    <xf numFmtId="43" fontId="8" fillId="3" borderId="5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43" fontId="6" fillId="3" borderId="2" xfId="0" applyNumberFormat="1" applyFont="1" applyFill="1" applyBorder="1" applyAlignment="1">
      <alignment horizontal="right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43" fontId="8" fillId="3" borderId="2" xfId="0" applyNumberFormat="1" applyFont="1" applyFill="1" applyBorder="1" applyAlignment="1">
      <alignment horizontal="left" vertical="center" wrapText="1"/>
    </xf>
    <xf numFmtId="43" fontId="8" fillId="3" borderId="2" xfId="0" applyNumberFormat="1" applyFont="1" applyFill="1" applyBorder="1" applyAlignment="1">
      <alignment horizontal="right" vertical="center" wrapText="1"/>
    </xf>
    <xf numFmtId="43" fontId="8" fillId="3" borderId="2" xfId="3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43" fontId="8" fillId="3" borderId="2" xfId="2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 wrapText="1"/>
    </xf>
    <xf numFmtId="43" fontId="8" fillId="3" borderId="7" xfId="0" applyNumberFormat="1" applyFont="1" applyFill="1" applyBorder="1" applyAlignment="1">
      <alignment horizontal="right" vertical="center" wrapText="1"/>
    </xf>
    <xf numFmtId="43" fontId="9" fillId="3" borderId="10" xfId="0" applyNumberFormat="1" applyFont="1" applyFill="1" applyBorder="1" applyAlignment="1">
      <alignment horizontal="right" vertical="center" wrapText="1"/>
    </xf>
    <xf numFmtId="43" fontId="8" fillId="3" borderId="2" xfId="2" applyNumberFormat="1" applyFont="1" applyFill="1" applyBorder="1" applyAlignment="1">
      <alignment horizontal="right" vertical="center"/>
    </xf>
    <xf numFmtId="43" fontId="10" fillId="4" borderId="5" xfId="0" applyNumberFormat="1" applyFont="1" applyFill="1" applyBorder="1" applyAlignment="1">
      <alignment horizontal="right" vertical="center" wrapText="1"/>
    </xf>
    <xf numFmtId="43" fontId="9" fillId="4" borderId="5" xfId="0" applyNumberFormat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43" fontId="6" fillId="4" borderId="2" xfId="0" applyNumberFormat="1" applyFont="1" applyFill="1" applyBorder="1" applyAlignment="1">
      <alignment horizontal="right" vertical="center" wrapText="1"/>
    </xf>
    <xf numFmtId="43" fontId="9" fillId="4" borderId="10" xfId="0" applyNumberFormat="1" applyFont="1" applyFill="1" applyBorder="1" applyAlignment="1">
      <alignment horizontal="right" vertical="center" wrapText="1"/>
    </xf>
    <xf numFmtId="43" fontId="6" fillId="5" borderId="5" xfId="0" applyNumberFormat="1" applyFont="1" applyFill="1" applyBorder="1" applyAlignment="1">
      <alignment horizontal="right" vertical="center" wrapText="1"/>
    </xf>
    <xf numFmtId="43" fontId="9" fillId="5" borderId="5" xfId="0" applyNumberFormat="1" applyFont="1" applyFill="1" applyBorder="1" applyAlignment="1">
      <alignment horizontal="right" vertical="center" wrapText="1"/>
    </xf>
    <xf numFmtId="43" fontId="9" fillId="5" borderId="5" xfId="0" applyNumberFormat="1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 wrapText="1"/>
    </xf>
    <xf numFmtId="43" fontId="6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left" vertical="center" wrapText="1"/>
    </xf>
    <xf numFmtId="43" fontId="9" fillId="5" borderId="10" xfId="0" applyNumberFormat="1" applyFont="1" applyFill="1" applyBorder="1" applyAlignment="1">
      <alignment horizontal="right" vertical="center"/>
    </xf>
    <xf numFmtId="43" fontId="9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43" fontId="6" fillId="0" borderId="1" xfId="0" applyNumberFormat="1" applyFont="1" applyBorder="1" applyAlignment="1">
      <alignment horizontal="right" vertical="center" wrapText="1"/>
    </xf>
    <xf numFmtId="43" fontId="9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43" fontId="6" fillId="0" borderId="1" xfId="1" applyNumberFormat="1" applyFont="1" applyFill="1" applyBorder="1" applyAlignment="1">
      <alignment horizontal="right" vertical="center"/>
    </xf>
    <xf numFmtId="43" fontId="6" fillId="6" borderId="5" xfId="0" applyNumberFormat="1" applyFont="1" applyFill="1" applyBorder="1" applyAlignment="1">
      <alignment horizontal="right" vertical="center" wrapText="1"/>
    </xf>
    <xf numFmtId="43" fontId="9" fillId="6" borderId="5" xfId="0" applyNumberFormat="1" applyFont="1" applyFill="1" applyBorder="1" applyAlignment="1">
      <alignment horizontal="right" vertical="center" wrapText="1"/>
    </xf>
    <xf numFmtId="43" fontId="9" fillId="6" borderId="5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right" vertical="center" wrapText="1"/>
    </xf>
    <xf numFmtId="43" fontId="6" fillId="6" borderId="2" xfId="0" applyNumberFormat="1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horizontal="left" vertical="center" wrapText="1"/>
    </xf>
    <xf numFmtId="43" fontId="9" fillId="6" borderId="10" xfId="0" applyNumberFormat="1" applyFont="1" applyFill="1" applyBorder="1" applyAlignment="1">
      <alignment horizontal="right" vertical="center"/>
    </xf>
    <xf numFmtId="43" fontId="10" fillId="6" borderId="5" xfId="0" applyNumberFormat="1" applyFont="1" applyFill="1" applyBorder="1" applyAlignment="1">
      <alignment horizontal="right" vertical="center"/>
    </xf>
    <xf numFmtId="43" fontId="6" fillId="3" borderId="1" xfId="1" applyNumberFormat="1" applyFont="1" applyFill="1" applyBorder="1" applyAlignment="1">
      <alignment horizontal="right" vertical="center"/>
    </xf>
    <xf numFmtId="43" fontId="6" fillId="2" borderId="1" xfId="1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 vertical="center" wrapText="1"/>
    </xf>
    <xf numFmtId="43" fontId="6" fillId="3" borderId="13" xfId="1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horizontal="left" vertical="center" wrapText="1"/>
    </xf>
    <xf numFmtId="43" fontId="6" fillId="4" borderId="14" xfId="1" applyNumberFormat="1" applyFont="1" applyFill="1" applyBorder="1" applyAlignment="1">
      <alignment horizontal="right" vertical="center"/>
    </xf>
    <xf numFmtId="43" fontId="6" fillId="5" borderId="14" xfId="1" applyNumberFormat="1" applyFont="1" applyFill="1" applyBorder="1" applyAlignment="1">
      <alignment horizontal="right" vertical="center"/>
    </xf>
    <xf numFmtId="43" fontId="6" fillId="6" borderId="15" xfId="1" applyNumberFormat="1" applyFont="1" applyFill="1" applyBorder="1" applyAlignment="1">
      <alignment horizontal="right" vertical="center"/>
    </xf>
    <xf numFmtId="43" fontId="9" fillId="6" borderId="16" xfId="0" applyNumberFormat="1" applyFont="1" applyFill="1" applyBorder="1" applyAlignment="1">
      <alignment horizontal="right" vertical="center"/>
    </xf>
    <xf numFmtId="43" fontId="6" fillId="5" borderId="5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43" fontId="6" fillId="6" borderId="5" xfId="0" applyNumberFormat="1" applyFont="1" applyFill="1" applyBorder="1" applyAlignment="1">
      <alignment horizontal="center" vertical="center" wrapText="1"/>
    </xf>
    <xf numFmtId="43" fontId="10" fillId="4" borderId="5" xfId="0" applyNumberFormat="1" applyFont="1" applyFill="1" applyBorder="1" applyAlignment="1">
      <alignment horizontal="center" vertical="center" wrapText="1"/>
    </xf>
    <xf numFmtId="44" fontId="8" fillId="6" borderId="2" xfId="1" applyFont="1" applyFill="1" applyBorder="1" applyAlignment="1">
      <alignment horizontal="right" vertical="center" wrapText="1"/>
    </xf>
    <xf numFmtId="43" fontId="6" fillId="3" borderId="5" xfId="0" applyNumberFormat="1" applyFont="1" applyFill="1" applyBorder="1" applyAlignment="1">
      <alignment horizontal="center" vertical="center" wrapText="1"/>
    </xf>
    <xf numFmtId="43" fontId="9" fillId="3" borderId="5" xfId="0" applyNumberFormat="1" applyFont="1" applyFill="1" applyBorder="1" applyAlignment="1">
      <alignment horizontal="right" vertical="center"/>
    </xf>
    <xf numFmtId="43" fontId="6" fillId="3" borderId="5" xfId="0" applyNumberFormat="1" applyFont="1" applyFill="1" applyBorder="1" applyAlignment="1">
      <alignment horizontal="right" vertical="center" wrapText="1"/>
    </xf>
    <xf numFmtId="43" fontId="9" fillId="3" borderId="10" xfId="0" applyNumberFormat="1" applyFont="1" applyFill="1" applyBorder="1" applyAlignment="1">
      <alignment horizontal="right" vertical="center"/>
    </xf>
    <xf numFmtId="43" fontId="6" fillId="3" borderId="14" xfId="1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1" fillId="0" borderId="0" xfId="0" applyFont="1" applyAlignment="1">
      <alignment vertical="center"/>
    </xf>
    <xf numFmtId="44" fontId="6" fillId="6" borderId="2" xfId="1" applyFont="1" applyFill="1" applyBorder="1" applyAlignment="1">
      <alignment horizontal="right" vertical="center" wrapText="1"/>
    </xf>
    <xf numFmtId="44" fontId="9" fillId="6" borderId="5" xfId="1" applyFont="1" applyFill="1" applyBorder="1" applyAlignment="1">
      <alignment horizontal="right" vertical="center" wrapText="1"/>
    </xf>
    <xf numFmtId="44" fontId="9" fillId="6" borderId="5" xfId="1" applyFont="1" applyFill="1" applyBorder="1" applyAlignment="1">
      <alignment horizontal="right" vertical="center"/>
    </xf>
    <xf numFmtId="44" fontId="7" fillId="6" borderId="2" xfId="1" applyFont="1" applyFill="1" applyBorder="1" applyAlignment="1">
      <alignment horizontal="left" vertical="center" wrapText="1"/>
    </xf>
    <xf numFmtId="44" fontId="6" fillId="6" borderId="5" xfId="1" applyFont="1" applyFill="1" applyBorder="1" applyAlignment="1">
      <alignment horizontal="right" vertical="center" wrapText="1"/>
    </xf>
    <xf numFmtId="44" fontId="9" fillId="6" borderId="10" xfId="1" applyFont="1" applyFill="1" applyBorder="1" applyAlignment="1">
      <alignment horizontal="right" vertical="center"/>
    </xf>
    <xf numFmtId="44" fontId="6" fillId="6" borderId="15" xfId="1" applyFont="1" applyFill="1" applyBorder="1" applyAlignment="1">
      <alignment horizontal="right" vertical="center"/>
    </xf>
    <xf numFmtId="44" fontId="9" fillId="6" borderId="9" xfId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 wrapText="1"/>
    </xf>
    <xf numFmtId="43" fontId="9" fillId="3" borderId="1" xfId="0" applyNumberFormat="1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left" vertical="center" wrapText="1"/>
    </xf>
    <xf numFmtId="43" fontId="6" fillId="7" borderId="2" xfId="0" applyNumberFormat="1" applyFont="1" applyFill="1" applyBorder="1" applyAlignment="1">
      <alignment horizontal="right" vertical="center" wrapText="1"/>
    </xf>
    <xf numFmtId="43" fontId="6" fillId="7" borderId="1" xfId="0" applyNumberFormat="1" applyFont="1" applyFill="1" applyBorder="1" applyAlignment="1">
      <alignment horizontal="right" vertical="center" wrapText="1"/>
    </xf>
    <xf numFmtId="44" fontId="6" fillId="7" borderId="2" xfId="1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center" vertical="center" wrapText="1"/>
    </xf>
    <xf numFmtId="43" fontId="12" fillId="4" borderId="5" xfId="0" applyNumberFormat="1" applyFont="1" applyFill="1" applyBorder="1" applyAlignment="1">
      <alignment horizontal="right" vertical="center" wrapText="1"/>
    </xf>
    <xf numFmtId="43" fontId="12" fillId="7" borderId="5" xfId="0" applyNumberFormat="1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43" fontId="6" fillId="7" borderId="2" xfId="1" applyNumberFormat="1" applyFont="1" applyFill="1" applyBorder="1" applyAlignment="1">
      <alignment horizontal="right" vertical="center" wrapText="1"/>
    </xf>
    <xf numFmtId="43" fontId="6" fillId="7" borderId="1" xfId="1" applyNumberFormat="1" applyFont="1" applyFill="1" applyBorder="1" applyAlignment="1">
      <alignment horizontal="right" vertical="center" wrapText="1"/>
    </xf>
    <xf numFmtId="0" fontId="5" fillId="9" borderId="9" xfId="0" applyFont="1" applyFill="1" applyBorder="1" applyAlignment="1">
      <alignment horizontal="left" vertical="center" wrapText="1"/>
    </xf>
    <xf numFmtId="43" fontId="6" fillId="9" borderId="6" xfId="1" applyNumberFormat="1" applyFont="1" applyFill="1" applyBorder="1" applyAlignment="1">
      <alignment horizontal="right" vertical="center" wrapText="1"/>
    </xf>
    <xf numFmtId="43" fontId="6" fillId="9" borderId="1" xfId="1" applyNumberFormat="1" applyFont="1" applyFill="1" applyBorder="1" applyAlignment="1">
      <alignment horizontal="right" vertical="center" wrapText="1"/>
    </xf>
    <xf numFmtId="44" fontId="6" fillId="9" borderId="6" xfId="1" applyFont="1" applyFill="1" applyBorder="1" applyAlignment="1">
      <alignment horizontal="right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43" fontId="6" fillId="9" borderId="2" xfId="1" applyNumberFormat="1" applyFont="1" applyFill="1" applyBorder="1" applyAlignment="1">
      <alignment horizontal="right" vertical="center"/>
    </xf>
    <xf numFmtId="43" fontId="6" fillId="9" borderId="1" xfId="1" applyNumberFormat="1" applyFont="1" applyFill="1" applyBorder="1" applyAlignment="1">
      <alignment horizontal="right" vertical="center"/>
    </xf>
    <xf numFmtId="44" fontId="6" fillId="9" borderId="2" xfId="1" applyFont="1" applyFill="1" applyBorder="1" applyAlignment="1">
      <alignment horizontal="right" vertical="center"/>
    </xf>
    <xf numFmtId="43" fontId="7" fillId="4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43" fontId="6" fillId="10" borderId="2" xfId="0" applyNumberFormat="1" applyFont="1" applyFill="1" applyBorder="1" applyAlignment="1">
      <alignment horizontal="right" vertical="center" wrapText="1"/>
    </xf>
    <xf numFmtId="43" fontId="6" fillId="10" borderId="1" xfId="0" applyNumberFormat="1" applyFont="1" applyFill="1" applyBorder="1" applyAlignment="1">
      <alignment horizontal="right" vertical="center" wrapText="1"/>
    </xf>
    <xf numFmtId="44" fontId="6" fillId="10" borderId="2" xfId="1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5">
    <cellStyle name="Comma 2" xfId="3" xr:uid="{DA414562-5A6E-4C39-8D1B-D5CA47FA99CC}"/>
    <cellStyle name="Currency" xfId="1" builtinId="4"/>
    <cellStyle name="Currency 2" xfId="4" xr:uid="{5FBE6A1B-D581-4FBC-A3A6-A14AF23E6385}"/>
    <cellStyle name="Normal" xfId="0" builtinId="0"/>
    <cellStyle name="Normal 2" xfId="2" xr:uid="{5E0502C0-2FE8-450A-9E61-D2CCABC3E52D}"/>
  </cellStyles>
  <dxfs count="0"/>
  <tableStyles count="0" defaultTableStyle="TableStyleMedium9" defaultPivotStyle="PivotStyleLight16"/>
  <colors>
    <mruColors>
      <color rgb="FF008000"/>
      <color rgb="FFFEF8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0"/>
  <sheetViews>
    <sheetView tabSelected="1" view="pageBreakPreview" zoomScaleNormal="100" zoomScaleSheetLayoutView="100" workbookViewId="0">
      <pane xSplit="1" topLeftCell="B1" activePane="topRight" state="frozen"/>
      <selection pane="topRight" sqref="A1:F1"/>
    </sheetView>
  </sheetViews>
  <sheetFormatPr defaultColWidth="8.73046875" defaultRowHeight="15.75" x14ac:dyDescent="0.45"/>
  <cols>
    <col min="1" max="1" width="4.265625" style="4" customWidth="1"/>
    <col min="2" max="2" width="28.33203125" style="4" customWidth="1"/>
    <col min="3" max="3" width="15.46484375" style="18" hidden="1" customWidth="1"/>
    <col min="4" max="4" width="15.46484375" style="19" hidden="1" customWidth="1"/>
    <col min="5" max="5" width="1.46484375" style="19" customWidth="1"/>
    <col min="6" max="6" width="15.46484375" style="19" hidden="1" customWidth="1"/>
    <col min="7" max="7" width="15.46484375" style="19" customWidth="1"/>
    <col min="8" max="8" width="0.796875" style="19" customWidth="1"/>
    <col min="9" max="10" width="19.265625" style="4" customWidth="1"/>
    <col min="11" max="11" width="15.59765625" style="4" customWidth="1"/>
    <col min="12" max="12" width="19.06640625" style="4" customWidth="1"/>
    <col min="13" max="13" width="84.06640625" style="4" customWidth="1"/>
    <col min="14" max="16384" width="8.73046875" style="4"/>
  </cols>
  <sheetData>
    <row r="1" spans="1:12" ht="18" x14ac:dyDescent="0.45">
      <c r="A1" s="126" t="s">
        <v>91</v>
      </c>
      <c r="B1" s="127"/>
      <c r="C1" s="127"/>
      <c r="D1" s="127"/>
      <c r="E1" s="127"/>
      <c r="F1" s="127"/>
      <c r="G1" s="4"/>
      <c r="H1" s="4"/>
    </row>
    <row r="2" spans="1:12" ht="14.65" customHeight="1" x14ac:dyDescent="0.45">
      <c r="A2" s="2" t="s">
        <v>56</v>
      </c>
      <c r="B2" s="6" t="s">
        <v>57</v>
      </c>
      <c r="C2" s="25" t="s">
        <v>71</v>
      </c>
      <c r="D2" s="26" t="s">
        <v>76</v>
      </c>
      <c r="E2" s="20"/>
      <c r="F2" s="79" t="s">
        <v>78</v>
      </c>
      <c r="G2" s="79" t="s">
        <v>79</v>
      </c>
      <c r="H2" s="80"/>
      <c r="I2" s="81" t="s">
        <v>80</v>
      </c>
      <c r="J2" s="81" t="s">
        <v>88</v>
      </c>
      <c r="K2" s="82" t="s">
        <v>85</v>
      </c>
      <c r="L2" s="84" t="s">
        <v>87</v>
      </c>
    </row>
    <row r="3" spans="1:12" ht="14.65" customHeight="1" x14ac:dyDescent="0.45">
      <c r="A3" s="13"/>
      <c r="B3" s="13"/>
      <c r="C3" s="27"/>
      <c r="D3" s="28"/>
      <c r="E3" s="14"/>
      <c r="F3" s="50"/>
      <c r="G3" s="50"/>
      <c r="H3" s="59"/>
      <c r="I3" s="63"/>
      <c r="J3" s="63"/>
      <c r="K3" s="45"/>
      <c r="L3" s="28"/>
    </row>
    <row r="4" spans="1:12" ht="17.649999999999999" customHeight="1" x14ac:dyDescent="0.45">
      <c r="A4" s="2"/>
      <c r="B4" s="6" t="s">
        <v>58</v>
      </c>
      <c r="C4" s="29"/>
      <c r="D4" s="28"/>
      <c r="E4" s="14"/>
      <c r="F4" s="51"/>
      <c r="G4" s="51"/>
      <c r="H4" s="56"/>
      <c r="I4" s="64"/>
      <c r="J4" s="64"/>
      <c r="K4" s="45"/>
      <c r="L4" s="85"/>
    </row>
    <row r="5" spans="1:12" ht="15.75" customHeight="1" x14ac:dyDescent="0.45">
      <c r="A5" s="2">
        <v>200</v>
      </c>
      <c r="B5" s="7" t="s">
        <v>33</v>
      </c>
      <c r="C5" s="30">
        <v>113870</v>
      </c>
      <c r="D5" s="31">
        <v>114065.38</v>
      </c>
      <c r="E5" s="21"/>
      <c r="F5" s="51">
        <v>125280</v>
      </c>
      <c r="G5" s="51">
        <v>124860.06</v>
      </c>
      <c r="H5" s="56"/>
      <c r="I5" s="69">
        <v>131095</v>
      </c>
      <c r="J5" s="69">
        <v>132859.81</v>
      </c>
      <c r="K5" s="106">
        <v>137552.5</v>
      </c>
      <c r="L5" s="85"/>
    </row>
    <row r="6" spans="1:12" ht="17.649999999999999" customHeight="1" x14ac:dyDescent="0.45">
      <c r="A6" s="2">
        <v>201</v>
      </c>
      <c r="B6" s="7" t="s">
        <v>34</v>
      </c>
      <c r="C6" s="32"/>
      <c r="D6" s="32"/>
      <c r="E6" s="22"/>
      <c r="F6" s="52"/>
      <c r="G6" s="52">
        <v>250</v>
      </c>
      <c r="H6" s="57"/>
      <c r="I6" s="65"/>
      <c r="J6" s="83">
        <v>50</v>
      </c>
      <c r="K6" s="46"/>
      <c r="L6" s="85"/>
    </row>
    <row r="7" spans="1:12" ht="17.649999999999999" customHeight="1" x14ac:dyDescent="0.45">
      <c r="A7" s="2">
        <v>202</v>
      </c>
      <c r="B7" s="7" t="s">
        <v>11</v>
      </c>
      <c r="C7" s="32"/>
      <c r="D7" s="32">
        <v>570</v>
      </c>
      <c r="E7" s="22"/>
      <c r="F7" s="52"/>
      <c r="G7" s="52">
        <v>460</v>
      </c>
      <c r="H7" s="57"/>
      <c r="I7" s="65"/>
      <c r="J7" s="83">
        <v>750</v>
      </c>
      <c r="K7" s="46"/>
      <c r="L7" s="85"/>
    </row>
    <row r="8" spans="1:12" x14ac:dyDescent="0.45">
      <c r="A8" s="2">
        <v>203</v>
      </c>
      <c r="B8" s="7" t="s">
        <v>3</v>
      </c>
      <c r="C8" s="32"/>
      <c r="D8" s="32">
        <v>4800</v>
      </c>
      <c r="E8" s="22"/>
      <c r="F8" s="52"/>
      <c r="G8" s="52">
        <v>3800</v>
      </c>
      <c r="H8" s="57"/>
      <c r="I8" s="65"/>
      <c r="J8" s="83">
        <v>7000</v>
      </c>
      <c r="K8" s="46"/>
      <c r="L8" s="85"/>
    </row>
    <row r="9" spans="1:12" ht="17.649999999999999" customHeight="1" x14ac:dyDescent="0.45">
      <c r="A9" s="8">
        <v>204</v>
      </c>
      <c r="B9" s="9" t="s">
        <v>0</v>
      </c>
      <c r="C9" s="32"/>
      <c r="D9" s="32">
        <v>5006.0200000000004</v>
      </c>
      <c r="E9" s="22"/>
      <c r="F9" s="52"/>
      <c r="G9" s="52">
        <v>7855.88</v>
      </c>
      <c r="H9" s="57"/>
      <c r="I9" s="65"/>
      <c r="J9" s="83">
        <v>6553.78</v>
      </c>
      <c r="K9" s="46"/>
      <c r="L9" s="85"/>
    </row>
    <row r="10" spans="1:12" ht="17.649999999999999" customHeight="1" x14ac:dyDescent="0.45">
      <c r="A10" s="1">
        <v>205</v>
      </c>
      <c r="B10" s="10" t="s">
        <v>1</v>
      </c>
      <c r="C10" s="32"/>
      <c r="D10" s="32"/>
      <c r="E10" s="22"/>
      <c r="F10" s="52"/>
      <c r="G10" s="52">
        <v>0</v>
      </c>
      <c r="H10" s="57"/>
      <c r="I10" s="65"/>
      <c r="J10" s="83"/>
      <c r="K10" s="46"/>
      <c r="L10" s="32"/>
    </row>
    <row r="11" spans="1:12" ht="17.649999999999999" customHeight="1" x14ac:dyDescent="0.45">
      <c r="A11" s="1">
        <v>206</v>
      </c>
      <c r="B11" s="10" t="s">
        <v>2</v>
      </c>
      <c r="C11" s="32"/>
      <c r="D11" s="32">
        <v>2998.89</v>
      </c>
      <c r="E11" s="22"/>
      <c r="F11" s="52"/>
      <c r="G11" s="52">
        <v>3551.7</v>
      </c>
      <c r="H11" s="57"/>
      <c r="I11" s="65"/>
      <c r="J11" s="83"/>
      <c r="K11" s="46"/>
      <c r="L11" s="85"/>
    </row>
    <row r="12" spans="1:12" ht="17.649999999999999" customHeight="1" x14ac:dyDescent="0.45">
      <c r="A12" s="11">
        <v>207</v>
      </c>
      <c r="B12" s="12" t="s">
        <v>12</v>
      </c>
      <c r="C12" s="32"/>
      <c r="D12" s="32">
        <v>246</v>
      </c>
      <c r="E12" s="22"/>
      <c r="F12" s="52"/>
      <c r="G12" s="52">
        <v>48.4</v>
      </c>
      <c r="H12" s="57"/>
      <c r="I12" s="65"/>
      <c r="J12" s="83"/>
      <c r="K12" s="46"/>
      <c r="L12" s="85"/>
    </row>
    <row r="13" spans="1:12" ht="17.649999999999999" customHeight="1" x14ac:dyDescent="0.45">
      <c r="A13" s="1">
        <v>208</v>
      </c>
      <c r="B13" s="10" t="s">
        <v>89</v>
      </c>
      <c r="C13" s="32"/>
      <c r="D13" s="32">
        <v>134.41999999999999</v>
      </c>
      <c r="E13" s="22"/>
      <c r="F13" s="52"/>
      <c r="G13" s="52">
        <v>0</v>
      </c>
      <c r="H13" s="57"/>
      <c r="I13" s="65"/>
      <c r="J13" s="83">
        <v>50166.48</v>
      </c>
      <c r="K13" s="46"/>
      <c r="L13" s="32"/>
    </row>
    <row r="14" spans="1:12" ht="17.649999999999999" customHeight="1" x14ac:dyDescent="0.45">
      <c r="A14" s="2">
        <v>209</v>
      </c>
      <c r="B14" s="7" t="s">
        <v>32</v>
      </c>
      <c r="C14" s="32"/>
      <c r="D14" s="32"/>
      <c r="E14" s="22"/>
      <c r="F14" s="52"/>
      <c r="G14" s="52">
        <v>0</v>
      </c>
      <c r="H14" s="57"/>
      <c r="I14" s="65"/>
      <c r="J14" s="83">
        <v>16050</v>
      </c>
      <c r="K14" s="46"/>
      <c r="L14" s="32"/>
    </row>
    <row r="15" spans="1:12" ht="17.649999999999999" customHeight="1" x14ac:dyDescent="0.45">
      <c r="A15" s="2">
        <v>210</v>
      </c>
      <c r="B15" s="7" t="s">
        <v>15</v>
      </c>
      <c r="C15" s="32"/>
      <c r="D15" s="32"/>
      <c r="E15" s="22"/>
      <c r="F15" s="52"/>
      <c r="G15" s="52">
        <v>104.41</v>
      </c>
      <c r="H15" s="57"/>
      <c r="I15" s="65"/>
      <c r="J15" s="83">
        <v>109.34</v>
      </c>
      <c r="K15" s="46"/>
      <c r="L15" s="85"/>
    </row>
    <row r="16" spans="1:12" ht="17.649999999999999" customHeight="1" x14ac:dyDescent="0.45">
      <c r="A16" s="2">
        <v>211</v>
      </c>
      <c r="B16" s="7" t="s">
        <v>90</v>
      </c>
      <c r="C16" s="32"/>
      <c r="D16" s="32"/>
      <c r="E16" s="22"/>
      <c r="F16" s="52"/>
      <c r="G16" s="52"/>
      <c r="H16" s="57"/>
      <c r="I16" s="65"/>
      <c r="J16" s="83">
        <v>1270</v>
      </c>
      <c r="K16" s="99"/>
      <c r="L16" s="100"/>
    </row>
    <row r="17" spans="1:12" ht="17.649999999999999" customHeight="1" x14ac:dyDescent="0.45">
      <c r="A17" s="2">
        <v>211</v>
      </c>
      <c r="B17" s="101" t="s">
        <v>59</v>
      </c>
      <c r="C17" s="102">
        <f>SUM(C5:C15)</f>
        <v>113870</v>
      </c>
      <c r="D17" s="102">
        <f t="shared" ref="D17:F17" si="0">SUM(D5:D15)</f>
        <v>127820.71</v>
      </c>
      <c r="E17" s="102"/>
      <c r="F17" s="102">
        <f t="shared" si="0"/>
        <v>125280</v>
      </c>
      <c r="G17" s="102">
        <f t="shared" ref="G17:I17" si="1">SUM(G5:G15)</f>
        <v>140930.45000000001</v>
      </c>
      <c r="H17" s="103"/>
      <c r="I17" s="102">
        <f t="shared" si="1"/>
        <v>131095</v>
      </c>
      <c r="J17" s="104">
        <v>213539.41</v>
      </c>
      <c r="K17" s="107">
        <v>137552.5</v>
      </c>
      <c r="L17" s="102"/>
    </row>
    <row r="18" spans="1:12" ht="17.649999999999999" customHeight="1" x14ac:dyDescent="0.45">
      <c r="A18" s="7"/>
      <c r="B18" s="105" t="s">
        <v>60</v>
      </c>
      <c r="C18" s="34"/>
      <c r="D18" s="28"/>
      <c r="E18" s="14"/>
      <c r="F18" s="51"/>
      <c r="G18" s="51"/>
      <c r="H18" s="56"/>
      <c r="I18" s="64"/>
      <c r="J18" s="93"/>
      <c r="K18" s="45"/>
      <c r="L18" s="85"/>
    </row>
    <row r="19" spans="1:12" ht="17.649999999999999" customHeight="1" x14ac:dyDescent="0.45">
      <c r="A19" s="2"/>
      <c r="B19" s="108" t="s">
        <v>61</v>
      </c>
      <c r="C19" s="35"/>
      <c r="D19" s="28"/>
      <c r="E19" s="14"/>
      <c r="F19" s="51"/>
      <c r="G19" s="51"/>
      <c r="H19" s="56"/>
      <c r="I19" s="64"/>
      <c r="J19" s="93"/>
      <c r="K19" s="45"/>
      <c r="L19" s="85"/>
    </row>
    <row r="20" spans="1:12" ht="17.649999999999999" customHeight="1" x14ac:dyDescent="0.45">
      <c r="A20" s="2">
        <v>300</v>
      </c>
      <c r="B20" s="7" t="s">
        <v>35</v>
      </c>
      <c r="C20" s="36">
        <v>110</v>
      </c>
      <c r="D20" s="28">
        <v>7.07</v>
      </c>
      <c r="E20" s="14"/>
      <c r="F20" s="51">
        <v>120</v>
      </c>
      <c r="G20" s="51">
        <v>86.77</v>
      </c>
      <c r="H20" s="56"/>
      <c r="I20" s="64">
        <v>120</v>
      </c>
      <c r="J20" s="93">
        <v>520.58000000000004</v>
      </c>
      <c r="K20" s="45">
        <v>200</v>
      </c>
      <c r="L20" s="85"/>
    </row>
    <row r="21" spans="1:12" ht="17.649999999999999" customHeight="1" x14ac:dyDescent="0.45">
      <c r="A21" s="2">
        <v>301</v>
      </c>
      <c r="B21" s="7" t="s">
        <v>4</v>
      </c>
      <c r="C21" s="36">
        <v>100</v>
      </c>
      <c r="D21" s="28"/>
      <c r="E21" s="14"/>
      <c r="F21" s="51"/>
      <c r="G21" s="51">
        <v>0</v>
      </c>
      <c r="H21" s="56"/>
      <c r="I21" s="64"/>
      <c r="J21" s="93">
        <v>0</v>
      </c>
      <c r="K21" s="45">
        <v>0</v>
      </c>
      <c r="L21" s="85"/>
    </row>
    <row r="22" spans="1:12" ht="17.649999999999999" customHeight="1" x14ac:dyDescent="0.45">
      <c r="A22" s="2">
        <v>302</v>
      </c>
      <c r="B22" s="7" t="s">
        <v>36</v>
      </c>
      <c r="C22" s="36">
        <v>125</v>
      </c>
      <c r="D22" s="28">
        <v>306</v>
      </c>
      <c r="E22" s="14"/>
      <c r="F22" s="51">
        <v>150</v>
      </c>
      <c r="G22" s="51">
        <v>228.93</v>
      </c>
      <c r="H22" s="56"/>
      <c r="I22" s="64">
        <v>225</v>
      </c>
      <c r="J22" s="93">
        <v>171</v>
      </c>
      <c r="K22" s="45">
        <v>200</v>
      </c>
      <c r="L22" s="85"/>
    </row>
    <row r="23" spans="1:12" ht="17.649999999999999" customHeight="1" x14ac:dyDescent="0.45">
      <c r="A23" s="2">
        <v>303</v>
      </c>
      <c r="B23" s="7" t="s">
        <v>5</v>
      </c>
      <c r="C23" s="36"/>
      <c r="D23" s="28"/>
      <c r="E23" s="14"/>
      <c r="F23" s="51">
        <v>150</v>
      </c>
      <c r="G23" s="51">
        <v>0</v>
      </c>
      <c r="H23" s="56"/>
      <c r="I23" s="64">
        <v>150</v>
      </c>
      <c r="J23" s="93">
        <v>0</v>
      </c>
      <c r="K23" s="45">
        <v>0</v>
      </c>
      <c r="L23" s="85"/>
    </row>
    <row r="24" spans="1:12" ht="17.649999999999999" customHeight="1" x14ac:dyDescent="0.45">
      <c r="A24" s="2">
        <v>304</v>
      </c>
      <c r="B24" s="7" t="s">
        <v>37</v>
      </c>
      <c r="C24" s="36">
        <v>100</v>
      </c>
      <c r="D24" s="28">
        <v>268.12</v>
      </c>
      <c r="E24" s="14"/>
      <c r="F24" s="51">
        <v>150</v>
      </c>
      <c r="G24" s="51">
        <v>227.1</v>
      </c>
      <c r="H24" s="56"/>
      <c r="I24" s="64">
        <v>200</v>
      </c>
      <c r="J24" s="93">
        <v>129.52000000000001</v>
      </c>
      <c r="K24" s="45">
        <v>150</v>
      </c>
      <c r="L24" s="85"/>
    </row>
    <row r="25" spans="1:12" ht="17.649999999999999" customHeight="1" x14ac:dyDescent="0.45">
      <c r="A25" s="2">
        <v>305</v>
      </c>
      <c r="B25" s="7" t="s">
        <v>20</v>
      </c>
      <c r="C25" s="36">
        <v>100</v>
      </c>
      <c r="D25" s="28"/>
      <c r="E25" s="14"/>
      <c r="F25" s="51">
        <v>100</v>
      </c>
      <c r="G25" s="51">
        <v>125.53</v>
      </c>
      <c r="H25" s="56"/>
      <c r="I25" s="64">
        <v>125</v>
      </c>
      <c r="J25" s="93">
        <v>235.88</v>
      </c>
      <c r="K25" s="45">
        <v>175</v>
      </c>
      <c r="L25" s="85"/>
    </row>
    <row r="26" spans="1:12" ht="17.649999999999999" customHeight="1" x14ac:dyDescent="0.45">
      <c r="A26" s="2">
        <v>306</v>
      </c>
      <c r="B26" s="7" t="s">
        <v>86</v>
      </c>
      <c r="C26" s="36">
        <v>100</v>
      </c>
      <c r="D26" s="28">
        <v>27.44</v>
      </c>
      <c r="E26" s="14"/>
      <c r="F26" s="51">
        <v>80</v>
      </c>
      <c r="G26" s="51">
        <v>0</v>
      </c>
      <c r="H26" s="56"/>
      <c r="I26" s="64">
        <v>50</v>
      </c>
      <c r="J26" s="93">
        <v>289.29000000000002</v>
      </c>
      <c r="K26" s="45">
        <v>100</v>
      </c>
      <c r="L26" s="85"/>
    </row>
    <row r="27" spans="1:12" ht="17.649999999999999" customHeight="1" x14ac:dyDescent="0.45">
      <c r="A27" s="2">
        <v>307</v>
      </c>
      <c r="B27" s="7" t="s">
        <v>38</v>
      </c>
      <c r="C27" s="36">
        <v>10</v>
      </c>
      <c r="D27" s="28">
        <v>16.25</v>
      </c>
      <c r="E27" s="14"/>
      <c r="F27" s="51">
        <v>15</v>
      </c>
      <c r="G27" s="51">
        <v>95.45</v>
      </c>
      <c r="H27" s="56"/>
      <c r="I27" s="64">
        <v>25</v>
      </c>
      <c r="J27" s="93">
        <v>10.45</v>
      </c>
      <c r="K27" s="45">
        <v>15</v>
      </c>
      <c r="L27" s="85"/>
    </row>
    <row r="28" spans="1:12" ht="17.649999999999999" customHeight="1" x14ac:dyDescent="0.45">
      <c r="A28" s="2">
        <v>308</v>
      </c>
      <c r="B28" s="7" t="s">
        <v>21</v>
      </c>
      <c r="C28" s="36"/>
      <c r="D28" s="28"/>
      <c r="E28" s="14"/>
      <c r="F28" s="51">
        <v>30</v>
      </c>
      <c r="G28" s="51">
        <v>0</v>
      </c>
      <c r="H28" s="56"/>
      <c r="I28" s="64">
        <v>30</v>
      </c>
      <c r="J28" s="93">
        <v>124.34</v>
      </c>
      <c r="K28" s="45">
        <v>100</v>
      </c>
      <c r="L28" s="85"/>
    </row>
    <row r="29" spans="1:12" ht="17.649999999999999" customHeight="1" x14ac:dyDescent="0.45">
      <c r="A29" s="2">
        <v>309</v>
      </c>
      <c r="B29" s="7" t="s">
        <v>39</v>
      </c>
      <c r="C29" s="36">
        <v>2000</v>
      </c>
      <c r="D29" s="28">
        <v>1805</v>
      </c>
      <c r="E29" s="14"/>
      <c r="F29" s="51">
        <v>1700</v>
      </c>
      <c r="G29" s="51">
        <v>3801.7</v>
      </c>
      <c r="H29" s="56"/>
      <c r="I29" s="64">
        <v>1700</v>
      </c>
      <c r="J29" s="93">
        <v>4300</v>
      </c>
      <c r="K29" s="45">
        <v>2000</v>
      </c>
      <c r="L29" s="85"/>
    </row>
    <row r="30" spans="1:12" ht="17.649999999999999" customHeight="1" x14ac:dyDescent="0.45">
      <c r="A30" s="2">
        <v>310</v>
      </c>
      <c r="B30" s="7" t="s">
        <v>30</v>
      </c>
      <c r="C30" s="36">
        <v>100</v>
      </c>
      <c r="D30" s="28">
        <v>102.16</v>
      </c>
      <c r="E30" s="14"/>
      <c r="F30" s="51"/>
      <c r="G30" s="51">
        <v>0</v>
      </c>
      <c r="H30" s="56"/>
      <c r="I30" s="64"/>
      <c r="J30" s="93">
        <v>29560.11</v>
      </c>
      <c r="K30" s="45">
        <v>0</v>
      </c>
      <c r="L30" s="85"/>
    </row>
    <row r="31" spans="1:12" ht="17.649999999999999" customHeight="1" x14ac:dyDescent="0.45">
      <c r="A31" s="2">
        <v>311</v>
      </c>
      <c r="B31" s="7" t="s">
        <v>40</v>
      </c>
      <c r="C31" s="36">
        <v>100</v>
      </c>
      <c r="D31" s="28"/>
      <c r="E31" s="14"/>
      <c r="F31" s="51">
        <v>100</v>
      </c>
      <c r="G31" s="51">
        <v>75</v>
      </c>
      <c r="H31" s="56"/>
      <c r="I31" s="64">
        <v>100</v>
      </c>
      <c r="J31" s="93">
        <v>0</v>
      </c>
      <c r="K31" s="45">
        <v>100</v>
      </c>
      <c r="L31" s="85"/>
    </row>
    <row r="32" spans="1:12" ht="17.649999999999999" customHeight="1" x14ac:dyDescent="0.45">
      <c r="A32" s="2">
        <v>312</v>
      </c>
      <c r="B32" s="7" t="s">
        <v>41</v>
      </c>
      <c r="C32" s="36">
        <v>300</v>
      </c>
      <c r="D32" s="28"/>
      <c r="E32" s="14"/>
      <c r="F32" s="51">
        <v>15</v>
      </c>
      <c r="G32" s="51">
        <v>258.41000000000003</v>
      </c>
      <c r="H32" s="56"/>
      <c r="I32" s="64">
        <v>250</v>
      </c>
      <c r="J32" s="93">
        <v>147.88999999999999</v>
      </c>
      <c r="K32" s="45">
        <v>175</v>
      </c>
      <c r="L32" s="85"/>
    </row>
    <row r="33" spans="1:12" ht="17.649999999999999" customHeight="1" x14ac:dyDescent="0.45">
      <c r="A33" s="2">
        <v>313</v>
      </c>
      <c r="B33" s="7" t="s">
        <v>42</v>
      </c>
      <c r="C33" s="36">
        <v>275</v>
      </c>
      <c r="D33" s="28">
        <v>800.55</v>
      </c>
      <c r="E33" s="14"/>
      <c r="F33" s="51">
        <v>375</v>
      </c>
      <c r="G33" s="51">
        <v>385</v>
      </c>
      <c r="H33" s="56"/>
      <c r="I33" s="64">
        <v>450</v>
      </c>
      <c r="J33" s="93">
        <v>636.76</v>
      </c>
      <c r="K33" s="45">
        <v>600</v>
      </c>
      <c r="L33" s="85"/>
    </row>
    <row r="34" spans="1:12" ht="17.649999999999999" customHeight="1" x14ac:dyDescent="0.45">
      <c r="A34" s="2">
        <v>314</v>
      </c>
      <c r="B34" s="7" t="s">
        <v>43</v>
      </c>
      <c r="C34" s="36">
        <v>300</v>
      </c>
      <c r="D34" s="28">
        <v>300</v>
      </c>
      <c r="E34" s="14"/>
      <c r="F34" s="51">
        <v>700</v>
      </c>
      <c r="G34" s="51">
        <v>691.2</v>
      </c>
      <c r="H34" s="56"/>
      <c r="I34" s="64">
        <v>710</v>
      </c>
      <c r="J34" s="93">
        <v>691.2</v>
      </c>
      <c r="K34" s="45">
        <v>725</v>
      </c>
      <c r="L34" s="85"/>
    </row>
    <row r="35" spans="1:12" ht="17.649999999999999" customHeight="1" x14ac:dyDescent="0.45">
      <c r="A35" s="2">
        <v>315</v>
      </c>
      <c r="B35" s="3" t="s">
        <v>22</v>
      </c>
      <c r="C35" s="36">
        <v>150</v>
      </c>
      <c r="D35" s="28">
        <v>149.9</v>
      </c>
      <c r="E35" s="14"/>
      <c r="F35" s="51">
        <v>165</v>
      </c>
      <c r="G35" s="51">
        <v>159.9</v>
      </c>
      <c r="H35" s="56"/>
      <c r="I35" s="64">
        <v>170</v>
      </c>
      <c r="J35" s="93">
        <v>159.9</v>
      </c>
      <c r="K35" s="45">
        <v>165</v>
      </c>
      <c r="L35" s="85"/>
    </row>
    <row r="36" spans="1:12" ht="17.649999999999999" customHeight="1" x14ac:dyDescent="0.45">
      <c r="A36" s="2">
        <v>316</v>
      </c>
      <c r="B36" s="109" t="s">
        <v>62</v>
      </c>
      <c r="C36" s="102">
        <f>SUM(C20:C35)</f>
        <v>3870</v>
      </c>
      <c r="D36" s="102">
        <f t="shared" ref="D36:F36" si="2">SUM(D20:D35)</f>
        <v>3782.4900000000002</v>
      </c>
      <c r="E36" s="102"/>
      <c r="F36" s="102">
        <f t="shared" si="2"/>
        <v>3850</v>
      </c>
      <c r="G36" s="102">
        <f t="shared" ref="G36:I36" si="3">SUM(G20:G35)</f>
        <v>6134.9899999999989</v>
      </c>
      <c r="H36" s="103"/>
      <c r="I36" s="102">
        <f t="shared" si="3"/>
        <v>4305</v>
      </c>
      <c r="J36" s="104">
        <v>36976.92</v>
      </c>
      <c r="K36" s="102">
        <f>SUM(K20:K35)</f>
        <v>4705</v>
      </c>
      <c r="L36" s="102">
        <v>4705</v>
      </c>
    </row>
    <row r="37" spans="1:12" ht="14.25" customHeight="1" x14ac:dyDescent="0.45">
      <c r="A37" s="13"/>
      <c r="B37" s="13"/>
      <c r="C37" s="27"/>
      <c r="D37" s="28"/>
      <c r="E37" s="14"/>
      <c r="F37" s="50"/>
      <c r="G37" s="50"/>
      <c r="H37" s="59"/>
      <c r="I37" s="63"/>
      <c r="J37" s="92"/>
      <c r="K37" s="45"/>
      <c r="L37" s="28"/>
    </row>
    <row r="38" spans="1:12" ht="17.649999999999999" customHeight="1" x14ac:dyDescent="0.45">
      <c r="A38" s="2">
        <v>400</v>
      </c>
      <c r="B38" s="108" t="s">
        <v>63</v>
      </c>
      <c r="C38" s="36"/>
      <c r="D38" s="28"/>
      <c r="E38" s="14"/>
      <c r="F38" s="51"/>
      <c r="G38" s="51"/>
      <c r="H38" s="56"/>
      <c r="I38" s="64"/>
      <c r="J38" s="93"/>
      <c r="K38" s="45"/>
      <c r="L38" s="85"/>
    </row>
    <row r="39" spans="1:12" ht="17.649999999999999" customHeight="1" x14ac:dyDescent="0.45">
      <c r="A39" s="2">
        <v>401</v>
      </c>
      <c r="B39" s="7" t="s">
        <v>44</v>
      </c>
      <c r="C39" s="36">
        <v>400</v>
      </c>
      <c r="D39" s="28">
        <v>294.22000000000003</v>
      </c>
      <c r="E39" s="14"/>
      <c r="F39" s="51">
        <v>400</v>
      </c>
      <c r="G39" s="51">
        <v>394.4</v>
      </c>
      <c r="H39" s="56"/>
      <c r="I39" s="64">
        <v>400</v>
      </c>
      <c r="J39" s="93">
        <v>411.91</v>
      </c>
      <c r="K39" s="45">
        <v>400</v>
      </c>
      <c r="L39" s="85"/>
    </row>
    <row r="40" spans="1:12" ht="17.649999999999999" customHeight="1" x14ac:dyDescent="0.45">
      <c r="A40" s="2">
        <v>402</v>
      </c>
      <c r="B40" s="7" t="s">
        <v>72</v>
      </c>
      <c r="C40" s="36">
        <v>200</v>
      </c>
      <c r="D40" s="28">
        <v>202.85</v>
      </c>
      <c r="E40" s="14"/>
      <c r="F40" s="51">
        <v>400</v>
      </c>
      <c r="G40" s="51">
        <v>350</v>
      </c>
      <c r="H40" s="56"/>
      <c r="I40" s="64">
        <v>400</v>
      </c>
      <c r="J40" s="93">
        <v>0</v>
      </c>
      <c r="K40" s="45">
        <v>400</v>
      </c>
      <c r="L40" s="85"/>
    </row>
    <row r="41" spans="1:12" ht="17.649999999999999" customHeight="1" x14ac:dyDescent="0.45">
      <c r="A41" s="2">
        <v>403</v>
      </c>
      <c r="B41" s="7" t="s">
        <v>16</v>
      </c>
      <c r="C41" s="36">
        <v>400</v>
      </c>
      <c r="D41" s="28"/>
      <c r="E41" s="14"/>
      <c r="F41" s="51">
        <v>400</v>
      </c>
      <c r="G41" s="51">
        <v>0</v>
      </c>
      <c r="H41" s="56"/>
      <c r="I41" s="64">
        <v>400</v>
      </c>
      <c r="J41" s="93">
        <v>164.85</v>
      </c>
      <c r="K41" s="45">
        <v>400</v>
      </c>
      <c r="L41" s="85"/>
    </row>
    <row r="42" spans="1:12" ht="14.25" customHeight="1" x14ac:dyDescent="0.45">
      <c r="A42" s="2">
        <v>599</v>
      </c>
      <c r="B42" s="101" t="s">
        <v>64</v>
      </c>
      <c r="C42" s="102">
        <f>SUM(C38:C41)</f>
        <v>1000</v>
      </c>
      <c r="D42" s="102">
        <f t="shared" ref="D42:F42" si="4">SUM(D38:D41)</f>
        <v>497.07000000000005</v>
      </c>
      <c r="E42" s="102"/>
      <c r="F42" s="102">
        <f t="shared" si="4"/>
        <v>1200</v>
      </c>
      <c r="G42" s="102">
        <f t="shared" ref="G42:I42" si="5">SUM(G38:G41)</f>
        <v>744.4</v>
      </c>
      <c r="H42" s="103"/>
      <c r="I42" s="102">
        <f t="shared" si="5"/>
        <v>1200</v>
      </c>
      <c r="J42" s="104">
        <v>576.76</v>
      </c>
      <c r="K42" s="102">
        <f>SUM(K39:K41)</f>
        <v>1200</v>
      </c>
      <c r="L42" s="102">
        <v>1200</v>
      </c>
    </row>
    <row r="43" spans="1:12" ht="14.25" customHeight="1" x14ac:dyDescent="0.45">
      <c r="A43" s="13"/>
      <c r="B43" s="13"/>
      <c r="C43" s="27"/>
      <c r="D43" s="28"/>
      <c r="E43" s="14"/>
      <c r="F43" s="50"/>
      <c r="G43" s="50"/>
      <c r="H43" s="59"/>
      <c r="I43" s="63"/>
      <c r="J43" s="92"/>
      <c r="K43" s="45"/>
      <c r="L43" s="28"/>
    </row>
    <row r="44" spans="1:12" ht="17.649999999999999" customHeight="1" x14ac:dyDescent="0.45">
      <c r="A44" s="2">
        <v>500</v>
      </c>
      <c r="B44" s="108" t="s">
        <v>65</v>
      </c>
      <c r="C44" s="35"/>
      <c r="D44" s="28"/>
      <c r="E44" s="14"/>
      <c r="F44" s="51"/>
      <c r="G44" s="51"/>
      <c r="H44" s="56"/>
      <c r="I44" s="64"/>
      <c r="J44" s="93"/>
      <c r="K44" s="45"/>
      <c r="L44" s="85"/>
    </row>
    <row r="45" spans="1:12" ht="17.649999999999999" customHeight="1" x14ac:dyDescent="0.45">
      <c r="A45" s="2">
        <v>501</v>
      </c>
      <c r="B45" s="7" t="s">
        <v>23</v>
      </c>
      <c r="C45" s="37">
        <v>29000</v>
      </c>
      <c r="D45" s="28">
        <v>35702.75</v>
      </c>
      <c r="E45" s="14"/>
      <c r="F45" s="51">
        <v>34900</v>
      </c>
      <c r="G45" s="51">
        <v>35541</v>
      </c>
      <c r="H45" s="56"/>
      <c r="I45" s="64">
        <v>35500</v>
      </c>
      <c r="J45" s="92">
        <v>30050</v>
      </c>
      <c r="K45" s="45">
        <v>30050</v>
      </c>
      <c r="L45" s="85"/>
    </row>
    <row r="46" spans="1:12" ht="17.649999999999999" customHeight="1" x14ac:dyDescent="0.45">
      <c r="A46" s="2">
        <v>502</v>
      </c>
      <c r="B46" s="7" t="s">
        <v>24</v>
      </c>
      <c r="C46" s="37">
        <v>6000</v>
      </c>
      <c r="D46" s="28">
        <v>2371.69</v>
      </c>
      <c r="E46" s="14"/>
      <c r="F46" s="51"/>
      <c r="G46" s="51">
        <v>1284.0899999999999</v>
      </c>
      <c r="H46" s="56"/>
      <c r="I46" s="64">
        <v>1000</v>
      </c>
      <c r="J46" s="93">
        <v>6473.85</v>
      </c>
      <c r="K46" s="45">
        <v>3000</v>
      </c>
      <c r="L46" s="85"/>
    </row>
    <row r="47" spans="1:12" ht="17.649999999999999" customHeight="1" x14ac:dyDescent="0.45">
      <c r="A47" s="2">
        <v>503</v>
      </c>
      <c r="B47" s="7" t="s">
        <v>45</v>
      </c>
      <c r="C47" s="37">
        <v>5000</v>
      </c>
      <c r="D47" s="28">
        <v>10214.030000000001</v>
      </c>
      <c r="E47" s="14"/>
      <c r="F47" s="51">
        <v>1800</v>
      </c>
      <c r="G47" s="51">
        <v>0</v>
      </c>
      <c r="H47" s="56"/>
      <c r="I47" s="64">
        <v>1200</v>
      </c>
      <c r="J47" s="93">
        <v>0</v>
      </c>
      <c r="K47" s="45">
        <v>4450</v>
      </c>
      <c r="L47" s="85"/>
    </row>
    <row r="48" spans="1:12" ht="17.649999999999999" customHeight="1" x14ac:dyDescent="0.45">
      <c r="A48" s="2">
        <v>504</v>
      </c>
      <c r="B48" s="7" t="s">
        <v>46</v>
      </c>
      <c r="C48" s="37">
        <v>1000</v>
      </c>
      <c r="D48" s="28">
        <v>1219.9100000000001</v>
      </c>
      <c r="E48" s="14"/>
      <c r="F48" s="51">
        <v>1200</v>
      </c>
      <c r="G48" s="51">
        <v>1244.1099999999999</v>
      </c>
      <c r="H48" s="56"/>
      <c r="I48" s="64">
        <v>1250</v>
      </c>
      <c r="J48" s="93">
        <v>10249.11</v>
      </c>
      <c r="K48" s="45">
        <v>1200</v>
      </c>
      <c r="L48" s="85"/>
    </row>
    <row r="49" spans="1:12" ht="17.649999999999999" customHeight="1" x14ac:dyDescent="0.45">
      <c r="A49" s="2">
        <v>505</v>
      </c>
      <c r="B49" s="7" t="s">
        <v>47</v>
      </c>
      <c r="C49" s="37">
        <v>600</v>
      </c>
      <c r="D49" s="28"/>
      <c r="E49" s="14"/>
      <c r="F49" s="51">
        <v>750</v>
      </c>
      <c r="G49" s="51">
        <v>575</v>
      </c>
      <c r="H49" s="56"/>
      <c r="I49" s="64">
        <v>650</v>
      </c>
      <c r="J49" s="93">
        <v>0</v>
      </c>
      <c r="K49" s="45">
        <v>750</v>
      </c>
      <c r="L49" s="85"/>
    </row>
    <row r="50" spans="1:12" ht="17.649999999999999" customHeight="1" x14ac:dyDescent="0.45">
      <c r="A50" s="2">
        <v>506</v>
      </c>
      <c r="B50" s="7" t="s">
        <v>25</v>
      </c>
      <c r="C50" s="37">
        <v>225</v>
      </c>
      <c r="D50" s="28">
        <v>1506.85</v>
      </c>
      <c r="E50" s="14"/>
      <c r="F50" s="51">
        <v>250</v>
      </c>
      <c r="G50" s="51">
        <v>2589.89</v>
      </c>
      <c r="H50" s="56"/>
      <c r="I50" s="64">
        <v>750</v>
      </c>
      <c r="J50" s="93">
        <v>650</v>
      </c>
      <c r="K50" s="45">
        <v>650</v>
      </c>
      <c r="L50" s="85"/>
    </row>
    <row r="51" spans="1:12" ht="17.649999999999999" customHeight="1" x14ac:dyDescent="0.45">
      <c r="A51" s="2">
        <v>507</v>
      </c>
      <c r="B51" s="7" t="s">
        <v>26</v>
      </c>
      <c r="C51" s="37">
        <v>1000</v>
      </c>
      <c r="D51" s="28">
        <v>1129.3699999999999</v>
      </c>
      <c r="E51" s="14"/>
      <c r="F51" s="51">
        <v>1500</v>
      </c>
      <c r="G51" s="51">
        <v>2093.59</v>
      </c>
      <c r="H51" s="56"/>
      <c r="I51" s="64">
        <v>1750</v>
      </c>
      <c r="J51" s="93">
        <v>1167.72</v>
      </c>
      <c r="K51" s="45">
        <v>1450</v>
      </c>
      <c r="L51" s="85"/>
    </row>
    <row r="52" spans="1:12" ht="17.649999999999999" customHeight="1" x14ac:dyDescent="0.45">
      <c r="A52" s="2">
        <v>508</v>
      </c>
      <c r="B52" s="3" t="s">
        <v>73</v>
      </c>
      <c r="C52" s="37">
        <v>650</v>
      </c>
      <c r="D52" s="28">
        <v>547.49</v>
      </c>
      <c r="E52" s="14"/>
      <c r="F52" s="51">
        <v>900</v>
      </c>
      <c r="G52" s="51">
        <v>884.88</v>
      </c>
      <c r="H52" s="56"/>
      <c r="I52" s="64">
        <v>950</v>
      </c>
      <c r="J52" s="93">
        <v>867.28</v>
      </c>
      <c r="K52" s="45">
        <v>1000</v>
      </c>
      <c r="L52" s="85"/>
    </row>
    <row r="53" spans="1:12" ht="17.649999999999999" customHeight="1" x14ac:dyDescent="0.45">
      <c r="A53" s="2">
        <v>509</v>
      </c>
      <c r="B53" s="3" t="s">
        <v>27</v>
      </c>
      <c r="C53" s="37">
        <v>200</v>
      </c>
      <c r="D53" s="28">
        <v>123.39</v>
      </c>
      <c r="E53" s="14"/>
      <c r="F53" s="51">
        <v>115</v>
      </c>
      <c r="G53" s="51">
        <v>0</v>
      </c>
      <c r="H53" s="56"/>
      <c r="I53" s="64">
        <v>115</v>
      </c>
      <c r="J53" s="93">
        <v>98.03</v>
      </c>
      <c r="K53" s="45">
        <v>500</v>
      </c>
      <c r="L53" s="85"/>
    </row>
    <row r="54" spans="1:12" ht="17.649999999999999" customHeight="1" x14ac:dyDescent="0.45">
      <c r="A54" s="2">
        <v>510</v>
      </c>
      <c r="B54" s="3" t="s">
        <v>31</v>
      </c>
      <c r="C54" s="37">
        <v>500</v>
      </c>
      <c r="D54" s="28">
        <v>537.54</v>
      </c>
      <c r="E54" s="14"/>
      <c r="F54" s="51"/>
      <c r="G54" s="51">
        <v>222.84</v>
      </c>
      <c r="H54" s="56"/>
      <c r="I54" s="64">
        <v>200</v>
      </c>
      <c r="J54" s="93">
        <v>6713.16</v>
      </c>
      <c r="K54" s="45">
        <v>3000</v>
      </c>
      <c r="L54" s="85"/>
    </row>
    <row r="55" spans="1:12" ht="17.649999999999999" customHeight="1" x14ac:dyDescent="0.45">
      <c r="A55" s="2">
        <v>511</v>
      </c>
      <c r="B55" s="3" t="s">
        <v>28</v>
      </c>
      <c r="C55" s="37">
        <v>100</v>
      </c>
      <c r="D55" s="28"/>
      <c r="E55" s="14"/>
      <c r="F55" s="51">
        <v>50</v>
      </c>
      <c r="G55" s="51">
        <v>62.32</v>
      </c>
      <c r="H55" s="56"/>
      <c r="I55" s="64">
        <v>150</v>
      </c>
      <c r="J55" s="93">
        <v>48</v>
      </c>
      <c r="K55" s="45">
        <v>212.5</v>
      </c>
      <c r="L55" s="85"/>
    </row>
    <row r="56" spans="1:12" ht="19.05" customHeight="1" x14ac:dyDescent="0.45">
      <c r="A56" s="2">
        <v>512</v>
      </c>
      <c r="B56" s="3" t="s">
        <v>17</v>
      </c>
      <c r="C56" s="37">
        <v>50</v>
      </c>
      <c r="D56" s="28"/>
      <c r="E56" s="14"/>
      <c r="F56" s="51">
        <v>50</v>
      </c>
      <c r="G56" s="51">
        <v>0</v>
      </c>
      <c r="H56" s="56"/>
      <c r="I56" s="64">
        <v>50</v>
      </c>
      <c r="J56" s="93">
        <v>0</v>
      </c>
      <c r="K56" s="45">
        <v>100</v>
      </c>
      <c r="L56" s="85"/>
    </row>
    <row r="57" spans="1:12" ht="18" customHeight="1" x14ac:dyDescent="0.45">
      <c r="A57" s="2">
        <v>513</v>
      </c>
      <c r="B57" s="109" t="s">
        <v>66</v>
      </c>
      <c r="C57" s="110">
        <f>SUM(C45:C56)</f>
        <v>44325</v>
      </c>
      <c r="D57" s="110">
        <f t="shared" ref="D57:F57" si="6">SUM(D45:D56)</f>
        <v>53353.020000000004</v>
      </c>
      <c r="E57" s="110"/>
      <c r="F57" s="110">
        <f t="shared" si="6"/>
        <v>41515</v>
      </c>
      <c r="G57" s="110">
        <f t="shared" ref="G57:I57" si="7">SUM(G45:G56)</f>
        <v>44497.719999999987</v>
      </c>
      <c r="H57" s="111"/>
      <c r="I57" s="110">
        <f t="shared" si="7"/>
        <v>43565</v>
      </c>
      <c r="J57" s="104">
        <f>SUM(J45:J56)</f>
        <v>56317.149999999994</v>
      </c>
      <c r="K57" s="110">
        <v>46362.5</v>
      </c>
      <c r="L57" s="110">
        <v>46362.5</v>
      </c>
    </row>
    <row r="58" spans="1:12" ht="14.25" customHeight="1" x14ac:dyDescent="0.45">
      <c r="A58" s="13"/>
      <c r="B58" s="13"/>
      <c r="C58" s="38"/>
      <c r="D58" s="38"/>
      <c r="E58" s="13"/>
      <c r="F58" s="54"/>
      <c r="G58" s="54"/>
      <c r="H58" s="60"/>
      <c r="I58" s="67"/>
      <c r="J58" s="94"/>
      <c r="K58" s="121" t="s">
        <v>81</v>
      </c>
      <c r="L58" s="38"/>
    </row>
    <row r="59" spans="1:12" ht="14.25" customHeight="1" x14ac:dyDescent="0.45">
      <c r="A59" s="13"/>
      <c r="B59" s="6" t="s">
        <v>57</v>
      </c>
      <c r="C59" s="25" t="s">
        <v>71</v>
      </c>
      <c r="D59" s="26" t="s">
        <v>76</v>
      </c>
      <c r="E59" s="20"/>
      <c r="F59" s="49" t="s">
        <v>83</v>
      </c>
      <c r="G59" s="49" t="s">
        <v>79</v>
      </c>
      <c r="H59" s="58"/>
      <c r="I59" s="62" t="s">
        <v>82</v>
      </c>
      <c r="J59" s="95"/>
      <c r="K59" s="44"/>
      <c r="L59" s="86"/>
    </row>
    <row r="60" spans="1:12" ht="17.649999999999999" customHeight="1" x14ac:dyDescent="0.45">
      <c r="A60" s="2">
        <v>600</v>
      </c>
      <c r="B60" s="108" t="s">
        <v>67</v>
      </c>
      <c r="C60" s="34"/>
      <c r="D60" s="28"/>
      <c r="E60" s="14"/>
      <c r="F60" s="51"/>
      <c r="G60" s="51"/>
      <c r="H60" s="56"/>
      <c r="I60" s="64"/>
      <c r="J60" s="93"/>
      <c r="K60" s="45"/>
      <c r="L60" s="85"/>
    </row>
    <row r="61" spans="1:12" ht="17.649999999999999" customHeight="1" x14ac:dyDescent="0.45">
      <c r="A61" s="2">
        <v>601</v>
      </c>
      <c r="B61" s="7" t="s">
        <v>48</v>
      </c>
      <c r="C61" s="39">
        <v>3000</v>
      </c>
      <c r="D61" s="28">
        <v>3099.99</v>
      </c>
      <c r="E61" s="14"/>
      <c r="F61" s="51">
        <v>3000</v>
      </c>
      <c r="G61" s="51">
        <v>2890.55</v>
      </c>
      <c r="H61" s="56"/>
      <c r="I61" s="64">
        <v>3085</v>
      </c>
      <c r="J61" s="93">
        <v>2322.59</v>
      </c>
      <c r="K61" s="45">
        <v>2600</v>
      </c>
      <c r="L61" s="85"/>
    </row>
    <row r="62" spans="1:12" ht="17.649999999999999" customHeight="1" x14ac:dyDescent="0.45">
      <c r="A62" s="2">
        <v>602</v>
      </c>
      <c r="B62" s="7" t="s">
        <v>49</v>
      </c>
      <c r="C62" s="39">
        <v>3300</v>
      </c>
      <c r="D62" s="28">
        <v>4573.82</v>
      </c>
      <c r="E62" s="14"/>
      <c r="F62" s="51">
        <v>3500</v>
      </c>
      <c r="G62" s="51">
        <v>4081.24</v>
      </c>
      <c r="H62" s="56"/>
      <c r="I62" s="64">
        <v>3850</v>
      </c>
      <c r="J62" s="93">
        <v>3862.04</v>
      </c>
      <c r="K62" s="45">
        <v>4000</v>
      </c>
      <c r="L62" s="85"/>
    </row>
    <row r="63" spans="1:12" ht="17.649999999999999" customHeight="1" x14ac:dyDescent="0.45">
      <c r="A63" s="2">
        <v>603</v>
      </c>
      <c r="B63" s="7" t="s">
        <v>50</v>
      </c>
      <c r="C63" s="39">
        <v>550</v>
      </c>
      <c r="D63" s="28">
        <v>742.14</v>
      </c>
      <c r="E63" s="14"/>
      <c r="F63" s="51">
        <v>800</v>
      </c>
      <c r="G63" s="51">
        <v>431.5</v>
      </c>
      <c r="H63" s="56"/>
      <c r="I63" s="64">
        <v>500</v>
      </c>
      <c r="J63" s="93">
        <v>633.98</v>
      </c>
      <c r="K63" s="45">
        <v>675</v>
      </c>
      <c r="L63" s="85"/>
    </row>
    <row r="64" spans="1:12" ht="17.649999999999999" customHeight="1" x14ac:dyDescent="0.45">
      <c r="A64" s="2">
        <v>604</v>
      </c>
      <c r="B64" s="7" t="s">
        <v>51</v>
      </c>
      <c r="C64" s="39">
        <v>1750</v>
      </c>
      <c r="D64" s="28">
        <v>2499.29</v>
      </c>
      <c r="E64" s="14"/>
      <c r="F64" s="51">
        <v>1500</v>
      </c>
      <c r="G64" s="51">
        <v>665.95</v>
      </c>
      <c r="H64" s="56"/>
      <c r="I64" s="64">
        <v>1200</v>
      </c>
      <c r="J64" s="93">
        <v>704.2</v>
      </c>
      <c r="K64" s="45">
        <v>2000</v>
      </c>
      <c r="L64" s="85"/>
    </row>
    <row r="65" spans="1:12" ht="17.649999999999999" customHeight="1" x14ac:dyDescent="0.45">
      <c r="A65" s="2">
        <v>605</v>
      </c>
      <c r="B65" s="7" t="s">
        <v>14</v>
      </c>
      <c r="C65" s="39">
        <v>4500</v>
      </c>
      <c r="D65" s="28">
        <v>2493.92</v>
      </c>
      <c r="E65" s="14"/>
      <c r="F65" s="51">
        <v>1450</v>
      </c>
      <c r="G65" s="51">
        <v>22.26</v>
      </c>
      <c r="H65" s="56"/>
      <c r="I65" s="64">
        <v>1000</v>
      </c>
      <c r="J65" s="93">
        <v>0</v>
      </c>
      <c r="K65" s="45">
        <v>500</v>
      </c>
      <c r="L65" s="85"/>
    </row>
    <row r="66" spans="1:12" ht="17.649999999999999" customHeight="1" x14ac:dyDescent="0.45">
      <c r="A66" s="2">
        <v>606</v>
      </c>
      <c r="B66" s="7" t="s">
        <v>52</v>
      </c>
      <c r="C66" s="39">
        <v>1500</v>
      </c>
      <c r="D66" s="28">
        <v>1499.76</v>
      </c>
      <c r="E66" s="14"/>
      <c r="F66" s="51">
        <v>600</v>
      </c>
      <c r="G66" s="51">
        <v>550</v>
      </c>
      <c r="H66" s="56"/>
      <c r="I66" s="64">
        <v>600</v>
      </c>
      <c r="J66" s="93">
        <v>650</v>
      </c>
      <c r="K66" s="45">
        <v>650</v>
      </c>
      <c r="L66" s="85"/>
    </row>
    <row r="67" spans="1:12" ht="17.649999999999999" customHeight="1" x14ac:dyDescent="0.45">
      <c r="A67" s="2">
        <v>607</v>
      </c>
      <c r="B67" s="7" t="s">
        <v>75</v>
      </c>
      <c r="C67" s="39">
        <v>29000</v>
      </c>
      <c r="D67" s="28">
        <v>29505.5</v>
      </c>
      <c r="E67" s="14"/>
      <c r="F67" s="51">
        <v>51700</v>
      </c>
      <c r="G67" s="51">
        <v>52812.5</v>
      </c>
      <c r="H67" s="56"/>
      <c r="I67" s="64">
        <v>53400</v>
      </c>
      <c r="J67" s="93">
        <v>52595</v>
      </c>
      <c r="K67" s="45">
        <v>55800</v>
      </c>
      <c r="L67" s="85"/>
    </row>
    <row r="68" spans="1:12" ht="17.649999999999999" customHeight="1" x14ac:dyDescent="0.45">
      <c r="A68" s="2">
        <v>608</v>
      </c>
      <c r="B68" s="7" t="s">
        <v>53</v>
      </c>
      <c r="C68" s="39">
        <v>4000</v>
      </c>
      <c r="D68" s="28">
        <v>1891.67</v>
      </c>
      <c r="E68" s="14"/>
      <c r="F68" s="51">
        <v>3000</v>
      </c>
      <c r="G68" s="51">
        <v>8890.07</v>
      </c>
      <c r="H68" s="56"/>
      <c r="I68" s="64">
        <v>4000</v>
      </c>
      <c r="J68" s="93">
        <v>2857.7</v>
      </c>
      <c r="K68" s="45">
        <v>6000</v>
      </c>
      <c r="L68" s="85"/>
    </row>
    <row r="69" spans="1:12" ht="17.649999999999999" customHeight="1" x14ac:dyDescent="0.45">
      <c r="A69" s="15">
        <v>609</v>
      </c>
      <c r="B69" s="16" t="s">
        <v>6</v>
      </c>
      <c r="C69" s="39">
        <v>1500</v>
      </c>
      <c r="D69" s="28">
        <v>2345.12</v>
      </c>
      <c r="E69" s="14"/>
      <c r="F69" s="51">
        <v>1300</v>
      </c>
      <c r="G69" s="51">
        <v>79.59</v>
      </c>
      <c r="H69" s="56"/>
      <c r="I69" s="64">
        <v>1300</v>
      </c>
      <c r="J69" s="93">
        <v>0</v>
      </c>
      <c r="K69" s="45">
        <v>1300</v>
      </c>
      <c r="L69" s="85"/>
    </row>
    <row r="70" spans="1:12" ht="17.649999999999999" customHeight="1" x14ac:dyDescent="0.45">
      <c r="A70" s="1">
        <v>610</v>
      </c>
      <c r="B70" s="10" t="s">
        <v>7</v>
      </c>
      <c r="C70" s="39">
        <v>300</v>
      </c>
      <c r="D70" s="28">
        <v>126.62</v>
      </c>
      <c r="E70" s="14"/>
      <c r="F70" s="51">
        <v>200</v>
      </c>
      <c r="G70" s="51">
        <v>24.3</v>
      </c>
      <c r="H70" s="56"/>
      <c r="I70" s="64">
        <v>155</v>
      </c>
      <c r="J70" s="93">
        <v>81.34</v>
      </c>
      <c r="K70" s="45">
        <v>150</v>
      </c>
      <c r="L70" s="85"/>
    </row>
    <row r="71" spans="1:12" ht="17.649999999999999" customHeight="1" x14ac:dyDescent="0.45">
      <c r="A71" s="1">
        <v>611</v>
      </c>
      <c r="B71" s="10" t="s">
        <v>13</v>
      </c>
      <c r="C71" s="39">
        <v>160</v>
      </c>
      <c r="D71" s="28">
        <v>206.68</v>
      </c>
      <c r="E71" s="14"/>
      <c r="F71" s="51">
        <v>175</v>
      </c>
      <c r="G71" s="51">
        <v>361.69</v>
      </c>
      <c r="H71" s="56"/>
      <c r="I71" s="64">
        <v>210</v>
      </c>
      <c r="J71" s="93">
        <v>155.01</v>
      </c>
      <c r="K71" s="45">
        <v>160</v>
      </c>
      <c r="L71" s="85"/>
    </row>
    <row r="72" spans="1:12" ht="17.649999999999999" customHeight="1" x14ac:dyDescent="0.45">
      <c r="A72" s="1">
        <v>612</v>
      </c>
      <c r="B72" s="10" t="s">
        <v>74</v>
      </c>
      <c r="C72" s="39">
        <v>1000</v>
      </c>
      <c r="D72" s="28">
        <v>1098.22</v>
      </c>
      <c r="E72" s="14"/>
      <c r="F72" s="51">
        <v>2400</v>
      </c>
      <c r="G72" s="51">
        <v>2344.9699999999998</v>
      </c>
      <c r="H72" s="56"/>
      <c r="I72" s="64">
        <v>750</v>
      </c>
      <c r="J72" s="93">
        <v>149.97</v>
      </c>
      <c r="K72" s="45">
        <v>200</v>
      </c>
      <c r="L72" s="85"/>
    </row>
    <row r="73" spans="1:12" ht="17.649999999999999" customHeight="1" x14ac:dyDescent="0.45">
      <c r="A73" s="1">
        <v>613</v>
      </c>
      <c r="B73" s="10" t="s">
        <v>8</v>
      </c>
      <c r="C73" s="39">
        <v>0</v>
      </c>
      <c r="D73" s="28"/>
      <c r="E73" s="14"/>
      <c r="F73" s="51"/>
      <c r="G73" s="51">
        <v>0</v>
      </c>
      <c r="H73" s="56"/>
      <c r="I73" s="64">
        <v>0</v>
      </c>
      <c r="J73" s="93">
        <v>0</v>
      </c>
      <c r="K73" s="45">
        <v>500</v>
      </c>
      <c r="L73" s="85"/>
    </row>
    <row r="74" spans="1:12" ht="17.649999999999999" customHeight="1" x14ac:dyDescent="0.45">
      <c r="A74" s="1">
        <v>614</v>
      </c>
      <c r="B74" s="10" t="s">
        <v>18</v>
      </c>
      <c r="C74" s="39">
        <v>200</v>
      </c>
      <c r="D74" s="28">
        <v>35.229999999999997</v>
      </c>
      <c r="E74" s="14"/>
      <c r="F74" s="51">
        <v>200</v>
      </c>
      <c r="G74" s="51">
        <v>235.69</v>
      </c>
      <c r="H74" s="56"/>
      <c r="I74" s="64">
        <v>250</v>
      </c>
      <c r="J74" s="93">
        <v>174.09</v>
      </c>
      <c r="K74" s="45">
        <v>400</v>
      </c>
      <c r="L74" s="85"/>
    </row>
    <row r="75" spans="1:12" ht="17.649999999999999" customHeight="1" x14ac:dyDescent="0.45">
      <c r="A75" s="1">
        <v>615</v>
      </c>
      <c r="B75" s="10" t="s">
        <v>9</v>
      </c>
      <c r="C75" s="39">
        <v>0</v>
      </c>
      <c r="D75" s="28">
        <v>75</v>
      </c>
      <c r="E75" s="14"/>
      <c r="F75" s="51">
        <v>1800</v>
      </c>
      <c r="G75" s="51">
        <v>0</v>
      </c>
      <c r="H75" s="56"/>
      <c r="I75" s="64">
        <v>3450</v>
      </c>
      <c r="J75" s="93">
        <v>0</v>
      </c>
      <c r="K75" s="45">
        <v>2650</v>
      </c>
      <c r="L75" s="85"/>
    </row>
    <row r="76" spans="1:12" ht="17.2" customHeight="1" x14ac:dyDescent="0.45">
      <c r="A76" s="1">
        <v>616</v>
      </c>
      <c r="B76" s="10" t="s">
        <v>19</v>
      </c>
      <c r="C76" s="39">
        <v>100</v>
      </c>
      <c r="D76" s="28">
        <v>38.97</v>
      </c>
      <c r="E76" s="14"/>
      <c r="F76" s="51">
        <v>100</v>
      </c>
      <c r="G76" s="51">
        <v>176.16</v>
      </c>
      <c r="H76" s="56"/>
      <c r="I76" s="64">
        <v>100</v>
      </c>
      <c r="J76" s="93">
        <v>0</v>
      </c>
      <c r="K76" s="45">
        <v>100</v>
      </c>
      <c r="L76" s="85"/>
    </row>
    <row r="77" spans="1:12" s="90" customFormat="1" ht="19.5" customHeight="1" x14ac:dyDescent="0.45">
      <c r="A77" s="1">
        <v>617</v>
      </c>
      <c r="B77" s="10" t="s">
        <v>29</v>
      </c>
      <c r="C77" s="39">
        <v>225</v>
      </c>
      <c r="D77" s="28">
        <v>240</v>
      </c>
      <c r="E77" s="14"/>
      <c r="F77" s="51">
        <v>250</v>
      </c>
      <c r="G77" s="51">
        <v>240</v>
      </c>
      <c r="H77" s="56"/>
      <c r="I77" s="64">
        <v>250</v>
      </c>
      <c r="J77" s="93">
        <v>0</v>
      </c>
      <c r="K77" s="45">
        <v>500</v>
      </c>
      <c r="L77" s="85"/>
    </row>
    <row r="78" spans="1:12" ht="19.5" customHeight="1" x14ac:dyDescent="0.45">
      <c r="A78" s="5">
        <v>618</v>
      </c>
      <c r="B78" s="112" t="s">
        <v>10</v>
      </c>
      <c r="C78" s="113">
        <f>SUM(C61:C77)</f>
        <v>51085</v>
      </c>
      <c r="D78" s="113">
        <f t="shared" ref="D78:F78" si="8">SUM(D61:D77)</f>
        <v>50471.930000000008</v>
      </c>
      <c r="E78" s="113"/>
      <c r="F78" s="113">
        <f t="shared" si="8"/>
        <v>71975</v>
      </c>
      <c r="G78" s="113">
        <f t="shared" ref="G78:I78" si="9">SUM(G61:G77)</f>
        <v>73806.470000000016</v>
      </c>
      <c r="H78" s="114"/>
      <c r="I78" s="113">
        <f t="shared" si="9"/>
        <v>74100</v>
      </c>
      <c r="J78" s="115">
        <v>64185.919999999998</v>
      </c>
      <c r="K78" s="113">
        <f>SUM(K61:K77)</f>
        <v>78185</v>
      </c>
      <c r="L78" s="113">
        <v>78185</v>
      </c>
    </row>
    <row r="79" spans="1:12" ht="14.25" customHeight="1" x14ac:dyDescent="0.45">
      <c r="A79" s="17"/>
      <c r="B79" s="17"/>
      <c r="C79" s="40"/>
      <c r="D79" s="28"/>
      <c r="E79" s="14"/>
      <c r="F79" s="50"/>
      <c r="G79" s="50"/>
      <c r="H79" s="59"/>
      <c r="I79" s="63"/>
      <c r="J79" s="92" t="s">
        <v>81</v>
      </c>
      <c r="K79" s="45"/>
      <c r="L79" s="28"/>
    </row>
    <row r="80" spans="1:12" ht="17.649999999999999" customHeight="1" x14ac:dyDescent="0.45">
      <c r="A80" s="11">
        <v>700</v>
      </c>
      <c r="B80" s="116" t="s">
        <v>68</v>
      </c>
      <c r="C80" s="41"/>
      <c r="D80" s="42"/>
      <c r="E80" s="24"/>
      <c r="F80" s="55"/>
      <c r="G80" s="55"/>
      <c r="H80" s="56"/>
      <c r="I80" s="68"/>
      <c r="J80" s="96"/>
      <c r="K80" s="48"/>
      <c r="L80" s="87"/>
    </row>
    <row r="81" spans="1:12" ht="17.649999999999999" customHeight="1" x14ac:dyDescent="0.45">
      <c r="A81" s="2">
        <v>701</v>
      </c>
      <c r="B81" s="7" t="s">
        <v>54</v>
      </c>
      <c r="C81" s="43">
        <v>6988.58</v>
      </c>
      <c r="D81" s="28">
        <v>5251.32</v>
      </c>
      <c r="E81" s="14"/>
      <c r="F81" s="51">
        <v>7064</v>
      </c>
      <c r="G81" s="51">
        <v>6902.88</v>
      </c>
      <c r="H81" s="56"/>
      <c r="I81" s="64">
        <v>7200</v>
      </c>
      <c r="J81" s="93">
        <v>4954.1499999999996</v>
      </c>
      <c r="K81" s="45">
        <v>6500</v>
      </c>
      <c r="L81" s="85"/>
    </row>
    <row r="82" spans="1:12" ht="17.649999999999999" customHeight="1" x14ac:dyDescent="0.45">
      <c r="A82" s="2">
        <v>702</v>
      </c>
      <c r="B82" s="7" t="s">
        <v>55</v>
      </c>
      <c r="C82" s="43">
        <v>600</v>
      </c>
      <c r="D82" s="28"/>
      <c r="E82" s="14"/>
      <c r="F82" s="51"/>
      <c r="G82" s="51">
        <v>164.91</v>
      </c>
      <c r="H82" s="56"/>
      <c r="I82" s="64">
        <v>720</v>
      </c>
      <c r="J82" s="93">
        <v>494.69</v>
      </c>
      <c r="K82" s="45">
        <v>600</v>
      </c>
      <c r="L82" s="85"/>
    </row>
    <row r="83" spans="1:12" ht="17.649999999999999" customHeight="1" x14ac:dyDescent="0.45">
      <c r="A83" s="2">
        <v>703</v>
      </c>
      <c r="B83" s="117" t="s">
        <v>69</v>
      </c>
      <c r="C83" s="118">
        <f>SUM(C81:C82)</f>
        <v>7588.58</v>
      </c>
      <c r="D83" s="118">
        <f t="shared" ref="D83:F83" si="10">SUM(D81:D82)</f>
        <v>5251.32</v>
      </c>
      <c r="E83" s="118"/>
      <c r="F83" s="118">
        <f t="shared" si="10"/>
        <v>7064</v>
      </c>
      <c r="G83" s="118">
        <f t="shared" ref="G83:I83" si="11">SUM(G81:G82)</f>
        <v>7067.79</v>
      </c>
      <c r="H83" s="119"/>
      <c r="I83" s="118">
        <f t="shared" si="11"/>
        <v>7920</v>
      </c>
      <c r="J83" s="120">
        <v>5448.84</v>
      </c>
      <c r="K83" s="118">
        <f>SUM(K81:K82)</f>
        <v>7100</v>
      </c>
      <c r="L83" s="118">
        <v>7100</v>
      </c>
    </row>
    <row r="84" spans="1:12" ht="17.649999999999999" customHeight="1" x14ac:dyDescent="0.45">
      <c r="A84" s="2"/>
      <c r="B84" s="74"/>
      <c r="C84" s="73"/>
      <c r="D84" s="70"/>
      <c r="E84" s="71"/>
      <c r="F84" s="76"/>
      <c r="G84" s="76"/>
      <c r="H84" s="61"/>
      <c r="I84" s="77"/>
      <c r="J84" s="97"/>
      <c r="K84" s="75"/>
      <c r="L84" s="88"/>
    </row>
    <row r="85" spans="1:12" ht="17.649999999999999" customHeight="1" x14ac:dyDescent="0.45">
      <c r="A85" s="2" t="s">
        <v>81</v>
      </c>
      <c r="B85" s="12" t="s">
        <v>77</v>
      </c>
      <c r="C85" s="36">
        <v>1000</v>
      </c>
      <c r="D85" s="28"/>
      <c r="E85" s="14"/>
      <c r="F85" s="51"/>
      <c r="G85" s="51" t="s">
        <v>81</v>
      </c>
      <c r="H85" s="56"/>
      <c r="I85" s="64"/>
      <c r="J85" s="93"/>
      <c r="K85" s="45"/>
      <c r="L85" s="85"/>
    </row>
    <row r="86" spans="1:12" ht="17.649999999999999" customHeight="1" x14ac:dyDescent="0.45">
      <c r="A86" s="2" t="s">
        <v>81</v>
      </c>
      <c r="B86" s="7" t="s">
        <v>81</v>
      </c>
      <c r="C86" s="36">
        <v>5000</v>
      </c>
      <c r="D86" s="28">
        <v>5000</v>
      </c>
      <c r="E86" s="14"/>
      <c r="F86" s="51"/>
      <c r="G86" s="51" t="s">
        <v>81</v>
      </c>
      <c r="H86" s="56"/>
      <c r="I86" s="78"/>
      <c r="J86" s="98"/>
      <c r="K86" s="45"/>
      <c r="L86" s="85"/>
    </row>
    <row r="87" spans="1:12" ht="17.649999999999999" customHeight="1" x14ac:dyDescent="0.45">
      <c r="A87" s="2">
        <v>900</v>
      </c>
      <c r="B87" s="72" t="s">
        <v>84</v>
      </c>
      <c r="C87" s="33">
        <f>SUM(C85:C86)</f>
        <v>6000</v>
      </c>
      <c r="D87" s="33">
        <f t="shared" ref="D87:F87" si="12">SUM(D85:D86)</f>
        <v>5000</v>
      </c>
      <c r="E87" s="23"/>
      <c r="F87" s="53">
        <f t="shared" si="12"/>
        <v>0</v>
      </c>
      <c r="G87" s="53" t="s">
        <v>81</v>
      </c>
      <c r="H87" s="58"/>
      <c r="I87" s="66">
        <f t="shared" ref="I87" si="13">SUM(I85:I86)</f>
        <v>0</v>
      </c>
      <c r="J87" s="91"/>
      <c r="K87" s="47"/>
      <c r="L87" s="33"/>
    </row>
    <row r="88" spans="1:12" ht="17.649999999999999" customHeight="1" x14ac:dyDescent="0.45">
      <c r="A88" s="7"/>
      <c r="B88" s="7"/>
      <c r="C88" s="35"/>
      <c r="D88" s="28"/>
      <c r="E88" s="14"/>
      <c r="F88" s="51"/>
      <c r="G88" s="51" t="s">
        <v>81</v>
      </c>
      <c r="H88" s="56"/>
      <c r="I88" s="64"/>
      <c r="J88" s="93"/>
      <c r="K88" s="45"/>
      <c r="L88" s="85" t="s">
        <v>81</v>
      </c>
    </row>
    <row r="89" spans="1:12" ht="17.25" customHeight="1" x14ac:dyDescent="0.45">
      <c r="A89" s="2">
        <v>805</v>
      </c>
      <c r="B89" s="122" t="s">
        <v>70</v>
      </c>
      <c r="C89" s="123">
        <f>C36+C42+C57+C78+C83+C87</f>
        <v>113868.58</v>
      </c>
      <c r="D89" s="123">
        <f>D36+D42+D57+D78+D83+D87</f>
        <v>118355.83000000002</v>
      </c>
      <c r="E89" s="123"/>
      <c r="F89" s="123">
        <f>F36+F42+F57+F78+F83+F87</f>
        <v>125604</v>
      </c>
      <c r="G89" s="123">
        <v>126246.33</v>
      </c>
      <c r="H89" s="124"/>
      <c r="I89" s="123">
        <f>I36+I42+I57+I78+I83+I87</f>
        <v>131090</v>
      </c>
      <c r="J89" s="125">
        <v>163505.59</v>
      </c>
      <c r="K89" s="123">
        <v>137552.5</v>
      </c>
      <c r="L89" s="123">
        <f>SUM(L36:L88)</f>
        <v>137552.5</v>
      </c>
    </row>
    <row r="90" spans="1:12" x14ac:dyDescent="0.45">
      <c r="G90" s="19" t="s">
        <v>81</v>
      </c>
      <c r="L90" s="89"/>
    </row>
  </sheetData>
  <mergeCells count="1">
    <mergeCell ref="A1:F1"/>
  </mergeCells>
  <printOptions gridLines="1"/>
  <pageMargins left="0.45" right="0.2" top="0.5" bottom="0.2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kross</dc:creator>
  <cp:lastModifiedBy>Gayle Smith</cp:lastModifiedBy>
  <cp:lastPrinted>2025-01-13T01:27:14Z</cp:lastPrinted>
  <dcterms:created xsi:type="dcterms:W3CDTF">2019-11-16T16:03:37Z</dcterms:created>
  <dcterms:modified xsi:type="dcterms:W3CDTF">2026-02-18T02:27:06Z</dcterms:modified>
</cp:coreProperties>
</file>